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1_IDP\Outil d'analyse d'un SA\"/>
    </mc:Choice>
  </mc:AlternateContent>
  <bookViews>
    <workbookView xWindow="0" yWindow="0" windowWidth="20640" windowHeight="7224" tabRatio="732"/>
  </bookViews>
  <sheets>
    <sheet name="Synthèse" sheetId="7" r:id="rId1"/>
    <sheet name="1. Production" sheetId="1" r:id="rId2"/>
    <sheet name="2. Post-production" sheetId="8" r:id="rId3"/>
    <sheet name="3. Gouvernance alimentaire" sheetId="9" r:id="rId4"/>
    <sheet name="4. Politiques nationales" sheetId="10" r:id="rId5"/>
    <sheet name="5. Engagements citoyens" sheetId="11" r:id="rId6"/>
    <sheet name="6. Participation des femmes" sheetId="12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9" l="1"/>
  <c r="H46" i="9"/>
  <c r="F46" i="9"/>
  <c r="D71" i="8"/>
  <c r="G73" i="8"/>
  <c r="H73" i="8"/>
  <c r="F73" i="8"/>
  <c r="G41" i="10" l="1"/>
  <c r="H41" i="10"/>
  <c r="F41" i="10"/>
  <c r="G102" i="1" l="1"/>
  <c r="H102" i="1"/>
  <c r="F102" i="1"/>
  <c r="G64" i="11"/>
  <c r="H64" i="11"/>
  <c r="F64" i="11"/>
  <c r="D60" i="11"/>
  <c r="D36" i="11"/>
  <c r="D62" i="11" l="1"/>
  <c r="D96" i="1"/>
  <c r="D75" i="1"/>
  <c r="G100" i="1" s="1"/>
  <c r="F100" i="1" l="1"/>
  <c r="H100" i="1"/>
  <c r="D98" i="1"/>
  <c r="E14" i="7" l="1"/>
  <c r="D14" i="7"/>
  <c r="G28" i="12" l="1"/>
  <c r="E16" i="7" s="1"/>
  <c r="H28" i="12"/>
  <c r="F28" i="12"/>
  <c r="D16" i="7" s="1"/>
  <c r="E13" i="7"/>
  <c r="D13" i="7"/>
  <c r="G75" i="8"/>
  <c r="E12" i="7" s="1"/>
  <c r="H75" i="8"/>
  <c r="F75" i="8"/>
  <c r="E11" i="7"/>
  <c r="D11" i="7"/>
  <c r="E15" i="7"/>
  <c r="D15" i="7"/>
  <c r="D12" i="7" l="1"/>
  <c r="D26" i="12"/>
  <c r="B2" i="12"/>
  <c r="B2" i="11"/>
  <c r="D39" i="10"/>
  <c r="B2" i="10"/>
  <c r="D44" i="9"/>
  <c r="B2" i="9"/>
  <c r="B2" i="8"/>
  <c r="B2" i="1" l="1"/>
</calcChain>
</file>

<file path=xl/sharedStrings.xml><?xml version="1.0" encoding="utf-8"?>
<sst xmlns="http://schemas.openxmlformats.org/spreadsheetml/2006/main" count="456" uniqueCount="367">
  <si>
    <t>0 : Pas de producteurs en transition dans la zone considérée</t>
  </si>
  <si>
    <t>Disponibilité de conseil agricole</t>
  </si>
  <si>
    <t>0 : Absence de conseil agricole</t>
  </si>
  <si>
    <t>Domaine de progression</t>
  </si>
  <si>
    <t>Poids relatif</t>
  </si>
  <si>
    <t>Echelle de progression</t>
  </si>
  <si>
    <t>Estimation du niveau atteint</t>
  </si>
  <si>
    <t>0 : Techniques de production importées de façon verticale par le conseil agricole</t>
  </si>
  <si>
    <t>Co-création et partage de savoirs</t>
  </si>
  <si>
    <t>Domaine de changement : Production</t>
  </si>
  <si>
    <t>0 : Absence de recyclage de la biomasse</t>
  </si>
  <si>
    <t>Recyclage de la biomasse</t>
  </si>
  <si>
    <t>0 : Usage systématique d'intrants chimiques pour les activités agricoles (agriculture conventionnelle)</t>
  </si>
  <si>
    <t>0 : Absence de gestion de la fertilité des sols ou amendements strictement chimiques</t>
  </si>
  <si>
    <t>Gestion de la fertilité des sols</t>
  </si>
  <si>
    <t>0 : Absence total d'attention au bien-être animal</t>
  </si>
  <si>
    <t>Gestion de la santé et du bien-être animal</t>
  </si>
  <si>
    <t>0 : Monoculture - Absence totale d'agro-biodiversité</t>
  </si>
  <si>
    <t>Agro-biodiversité en espèces et en variétés</t>
  </si>
  <si>
    <t>0 : Producteurs totalement dépendants de semences hybrides de l'agroindustrie</t>
  </si>
  <si>
    <t>Accès aux semences paysannes</t>
  </si>
  <si>
    <t>0 : Absence d'exploitation des synergies écologiques</t>
  </si>
  <si>
    <t>Exploitation des synergies écologiques</t>
  </si>
  <si>
    <t>0 : Absence de planification des activités productives</t>
  </si>
  <si>
    <t>Planification intégrée paysanne</t>
  </si>
  <si>
    <t>0 : Revenu familial basé sur une seule spéculation agricole</t>
  </si>
  <si>
    <t>Diversification économique</t>
  </si>
  <si>
    <t>0 : Cultures de rentes uniquement</t>
  </si>
  <si>
    <t>0 : Usage unique d'outils traditionnels associés à une grande pénibilité du travail</t>
  </si>
  <si>
    <t>Equipement / Pénibilité du travail</t>
  </si>
  <si>
    <t>Contrôle poids relatifs</t>
  </si>
  <si>
    <t>Justification</t>
  </si>
  <si>
    <t>Identification, délimitation, population de la zone ciblée</t>
  </si>
  <si>
    <t>Information générale sur le système alimentaire</t>
  </si>
  <si>
    <t>Acteurs ciblés par le programme</t>
  </si>
  <si>
    <t>Production agricole</t>
  </si>
  <si>
    <t>Post-production agricole</t>
  </si>
  <si>
    <t>Gouvernance alimentaire locale</t>
  </si>
  <si>
    <t>Participation des femmes</t>
  </si>
  <si>
    <t>Cadre politique national</t>
  </si>
  <si>
    <t>Engagement des citoyens et OSC</t>
  </si>
  <si>
    <t>Domaine de changement : Post-Production (stockage, transformation, commercialisation)</t>
  </si>
  <si>
    <t>Ampleur des initiatives locales dans la région</t>
  </si>
  <si>
    <t>0 : Absence de dynamiques locales</t>
  </si>
  <si>
    <t>Equipement</t>
  </si>
  <si>
    <t>Accès au financement</t>
  </si>
  <si>
    <t>0 : Absence de financement soutenant les initiatives de post-production</t>
  </si>
  <si>
    <t>Maîtrise des pertes post-récoltes</t>
  </si>
  <si>
    <t>0 : Absence de techniques de gestion des pertes post-récoltes</t>
  </si>
  <si>
    <t>Formes de commercialisation</t>
  </si>
  <si>
    <t>0 : Vente de la récolte sur pied à des rentiers (prix fixé par le rentier)</t>
  </si>
  <si>
    <t>Valorisation locale de la production</t>
  </si>
  <si>
    <t>0 : Aucune transformation locale de la production</t>
  </si>
  <si>
    <t>Insertion dans les circuits courts</t>
  </si>
  <si>
    <t>0 : Vente à des intermédiaires sans maîtrise de la filière</t>
  </si>
  <si>
    <t>Alimentation des villes proches</t>
  </si>
  <si>
    <t>0 : Production a destination non alimentaire (ex. biocarburants)</t>
  </si>
  <si>
    <t>0 : Absence total de labellisation de la production</t>
  </si>
  <si>
    <t>Domaine de changement : Gouvernance alimentaire au niveau territorial</t>
  </si>
  <si>
    <t>Score de la zone pour le domaine de changement …</t>
  </si>
  <si>
    <t>Domaine de changement : Politiques nationales</t>
  </si>
  <si>
    <t>Grille d'analyse</t>
  </si>
  <si>
    <t>Domaine de changement : Participation des femmes à  tous les niveaux de gestion des systèmes alimentaires</t>
  </si>
  <si>
    <t>Leadership des autorités</t>
  </si>
  <si>
    <t>Inclusivité dans la concertation</t>
  </si>
  <si>
    <t>Implémentation de la politique alimentaire locale</t>
  </si>
  <si>
    <t>Gestion du territoire et des ressources naturelles</t>
  </si>
  <si>
    <t>0 : Leadership inexistant sur la politique alimentaire</t>
  </si>
  <si>
    <t>0 : Absence de cadre de concertation</t>
  </si>
  <si>
    <t>0 : Concertation de façade</t>
  </si>
  <si>
    <t>0 : Absence de politique alimentaire</t>
  </si>
  <si>
    <t>0 : Politique inexistente ou non implémentée</t>
  </si>
  <si>
    <t>0 : Absence de gestion du territoire et des ressources naturelles</t>
  </si>
  <si>
    <r>
      <t xml:space="preserve">Score de la zone pour le domaine de changement "Post-Production" </t>
    </r>
    <r>
      <rPr>
        <sz val="9"/>
        <color theme="1"/>
        <rFont val="Calibri"/>
        <family val="2"/>
        <scheme val="minor"/>
      </rPr>
      <t>(score moyen des initiatives corrigé par l'ampleur des initiatives dans la zone)</t>
    </r>
  </si>
  <si>
    <t>Score de la zone pour le domaine de changement "Gouvernance alimentaire au niveau territorial"</t>
  </si>
  <si>
    <t>Domaine de changement : Engagement et mobilisation des citoyens pour les SAD</t>
  </si>
  <si>
    <t>Score de la zone pour le domaine de changement "Engagement et mobilisation des citoyens pour les SAD"</t>
  </si>
  <si>
    <t>Information / Sensibilisation des citoyens</t>
  </si>
  <si>
    <t>Engagement des organisations de consommateurs</t>
  </si>
  <si>
    <t>Engagement des médias locaux</t>
  </si>
  <si>
    <t>Engagement de l'élite locale</t>
  </si>
  <si>
    <t>Engagement des services de santé</t>
  </si>
  <si>
    <t>Engagement des restaurateurs</t>
  </si>
  <si>
    <t>Engagement des commerçants</t>
  </si>
  <si>
    <t>0 : Il n'existe pas d'organisation de consommateurs dans la zone</t>
  </si>
  <si>
    <t>0 : Médias locaux non impliqués dans le domaine de l'alimentation</t>
  </si>
  <si>
    <t>0 : Elites locales non impliquée dans le domaine de l'alimentation</t>
  </si>
  <si>
    <t>0 : Services de santé non impliquées dans le domaine de l'alimentation</t>
  </si>
  <si>
    <t>Score de la zone pour le domaine de changement "Participation des femmes à tous les niveaux de gestion du système alimentaire"</t>
  </si>
  <si>
    <t>Au niveau des choix alimentaires de la famille</t>
  </si>
  <si>
    <t>Au niveau de la gestion de l'exploitation agricole familiale</t>
  </si>
  <si>
    <t>Au niveau de la gouvernance alimentaire locale</t>
  </si>
  <si>
    <t>Au niveau des politiques alimentaires régionales/nationales</t>
  </si>
  <si>
    <t>0 : Choix alimentaires imposés par le père de famille</t>
  </si>
  <si>
    <t>0 : Planification de l'exploitation familiale imposée par le père de famille</t>
  </si>
  <si>
    <t>0 : Femmes non impliquées dans les espaces de gouvernance alimentaire locale</t>
  </si>
  <si>
    <t>0 : Femmes non impliquées dans l'élaboration des politiques alimentaires régionales, nationales</t>
  </si>
  <si>
    <t>An 0</t>
  </si>
  <si>
    <t>An 3</t>
  </si>
  <si>
    <t>An 5</t>
  </si>
  <si>
    <t>An0</t>
  </si>
  <si>
    <t>An3</t>
  </si>
  <si>
    <t>An5</t>
  </si>
  <si>
    <t>20 : Quelques producteurs isolés en transition dans la zone considérée</t>
  </si>
  <si>
    <t>40 : Processus de transition engagé dans une communauté de producteurs de la zone considérée</t>
  </si>
  <si>
    <t>60 : Processus de transition engagé dans plusieurs communautés de producteurs de la zone considérée</t>
  </si>
  <si>
    <t>80 : Processus de transition engagé dans plusieurs communautés associées autour d'une vision commune</t>
  </si>
  <si>
    <t>100 : Le processus de transition se généralise spontanément dans la zone considérée : effet domino</t>
  </si>
  <si>
    <t>40 : Techniques de productions importées testées avec les paysans</t>
  </si>
  <si>
    <t>100 : Techniques de production co-construites et diffusées avec le conseil agricole</t>
  </si>
  <si>
    <t>30 : Recyclage limité à la réincorporation de déchets de production dans le sol</t>
  </si>
  <si>
    <t>60 : Recyclage via la production de composts, valorisation de la fumure organique</t>
  </si>
  <si>
    <t>100 : Recyclage continu, organisé et technifié de la biomasse dans la ferme y compris production d'énergie</t>
  </si>
  <si>
    <t>40 : Usage limité d'intrants chimiques (agriculture raisonnée)</t>
  </si>
  <si>
    <t>30 : Recours ponctuel à une technique spécifique de gestion de la fertilité des sols</t>
  </si>
  <si>
    <t>70 :  Recours régulier à plusieurs techniques spécifiques de gestion de la fertilité des sols</t>
  </si>
  <si>
    <t>100 : Gestion continue et intégrée de la fertilité des sol (lutte anti-érosive, non labour,  paillage, composts, microorganismes, agroforesterie,...)</t>
  </si>
  <si>
    <t>40 : Ferme articulée autour d'un nombre limité de spéculations (3, 4, 5 spéculations)</t>
  </si>
  <si>
    <t>80 : Ferme diversifiée avec un nombre élevé de spéculations (plus d'une dizaine)</t>
  </si>
  <si>
    <t>30 : Usage principal de semences hybrides et secondaire de semences paysannes</t>
  </si>
  <si>
    <t>70 : Usage principal de semences paysannes et secondaire de semences hybrides</t>
  </si>
  <si>
    <t>100 : Accès à des banques et/ou foires d'échanges de semences paysannes</t>
  </si>
  <si>
    <t>40 : Mise en oeuvre de rotations de cultures simples</t>
  </si>
  <si>
    <t>80 : Mise en oeuvre de rotations de cultures, cultures associées, complémentarités agriculture-élevage</t>
  </si>
  <si>
    <t>100 : Organisation de synergies complexes entre variétés culturales, élevage, faune et flore naturelle</t>
  </si>
  <si>
    <t>30 : Planification de rotations et spéculations par le chef de ménage uniquement</t>
  </si>
  <si>
    <t>60 : Travail sur base d'une planification familiale pluriannuelle des activités de la ferme</t>
  </si>
  <si>
    <t>100 : Planification familiale intégrée et itérative visant sécurité alimentaire et diversification économique</t>
  </si>
  <si>
    <t>40 : Revenu familial basé sur quelques spéculations agricoles similaires (ex. diverses cultures céréalières)</t>
  </si>
  <si>
    <t>80 : Revenu familial basé sur des spéculations agricoles diversifiées (ex. céréales, petit élevage et fruits)</t>
  </si>
  <si>
    <t>100 : Revenu familial basé sur des spéculations agricoles diversifiées et plusieurs canaux commerciaux</t>
  </si>
  <si>
    <t>40 : Intégration de quelques cultures vivrières dans la ferme familiale</t>
  </si>
  <si>
    <t>40 : Introduction de quelques outils aratoires adaptés réduisant la pénibilité du travail</t>
  </si>
  <si>
    <t>20 : Quelques initiatives individuelles et ou familiales</t>
  </si>
  <si>
    <t>40 : Émergence de quelques groupements de producteurs</t>
  </si>
  <si>
    <t>70 : Existence de quelques groupements/coopératives de producteurs/transformateurs stables</t>
  </si>
  <si>
    <t>100 : Foisonnement d'initiatives paysannes et/ou coopératives stables</t>
  </si>
  <si>
    <t>30 : Existence de services de financement accessibles aux entrepreneurs urbains</t>
  </si>
  <si>
    <t>70 : Existence de services de financement accessibles en milieu rural</t>
  </si>
  <si>
    <t>100 : Existence de services de financement offrant des produits adaptés aux besoins des coopératives rurales</t>
  </si>
  <si>
    <t>30 : Utilisation de techniques traditionnelles de gestion des pertes post-récoltes</t>
  </si>
  <si>
    <t>70 : Usage de dispositifs de stockage familial amélioré</t>
  </si>
  <si>
    <t>100 : Stockage collectif minimisant les pertes post-récoltes</t>
  </si>
  <si>
    <t>30 : Décorticage, ensachage minimum</t>
  </si>
  <si>
    <t>60 : Transformation au niveau individuel pour marché de proximité</t>
  </si>
  <si>
    <t>100 : Unités de transformation collective pour marché local/national</t>
  </si>
  <si>
    <t>30 : Production alimentaire majoritairement destinée à l'exportation</t>
  </si>
  <si>
    <t>70 : Production majoritairement destinée à l'alimentation des populations du pays</t>
  </si>
  <si>
    <t>100 : Production majoritairement destinée à l'alimentation des populations des villes proches</t>
  </si>
  <si>
    <t>40 : Existence de lieux de vente garantissant la provenance et la qualité</t>
  </si>
  <si>
    <t>60 : Système de labellisation émergeant connu de quelques consommateurs avertis</t>
  </si>
  <si>
    <t>90 : Labellisation massivement reconnue par les consommateurs/restaurateurs locaux</t>
  </si>
  <si>
    <t>100 : Labellisation reconnue par les consommateurs/restaurateurs nationaux</t>
  </si>
  <si>
    <t>30 : Leadership faible sur la politique alimentaire (abordé épisodiquement)</t>
  </si>
  <si>
    <t>60 : Leadership modéré sur la politique alimentaire (objet de travail - commissions mobilisées)</t>
  </si>
  <si>
    <t>100 : Leadership fort sur la politique alimentaire (personnel et budget mobilisé)</t>
  </si>
  <si>
    <t>20 : Existence de cadre de concertation généraliste</t>
  </si>
  <si>
    <t>50 : Existence de cadre de concertation abordant la politique alimentaire</t>
  </si>
  <si>
    <t>80 : Existance de cadre de concertation avec une commission de politique alimentaire</t>
  </si>
  <si>
    <t>100 : Existence d'un cadre de concertation spécifique sur la politique alimentaire</t>
  </si>
  <si>
    <t>30 : Participation limitée aux élus (représentants des villages, des quartiers,...) et autorités</t>
  </si>
  <si>
    <t>60 : Participation ouverte aux OSC et OP</t>
  </si>
  <si>
    <t>100 : Participation active des élus, OSC, OP et autorités (parole libre)</t>
  </si>
  <si>
    <t>30 : Existence de lignes de politique alimentaire succinctes</t>
  </si>
  <si>
    <t>100 : Existence d'une gouvernance alimentaire (politique, stratégie, budget) orientée SAD</t>
  </si>
  <si>
    <t>30 : Politique modérément implémentée (niveau de priorité limité)</t>
  </si>
  <si>
    <t>60 : Politique alimentaire partiellement implémentée (attitude volontariste)</t>
  </si>
  <si>
    <t>30 : Existence d'orientation succinctes de gestion du territoire et des ressources naturelles</t>
  </si>
  <si>
    <t>60 : Existence d'une politique de gestion du territoire et des ressources naturelles élaborée</t>
  </si>
  <si>
    <t>100 : Gestion volontariste du territoire et des ressources naturelles (politique, budget, RH)</t>
  </si>
  <si>
    <t>30 : Organisation de consommateurs faiblement active dans le domaine de l'alimentation</t>
  </si>
  <si>
    <t>30 : Médias locaux faiblement impliqués dans le domaine de l'alimentation</t>
  </si>
  <si>
    <t>30 : Elites locales faiblement impliquée dans le domaine de l'alimentation</t>
  </si>
  <si>
    <t>30 : Services de santé faiblement impliqués dans le domaine de l'alimentation</t>
  </si>
  <si>
    <t>40 : Quelques restaurateurs locaux conscients de leur responsabilité sociétale sur le plan alimentaire</t>
  </si>
  <si>
    <t>30 : Quelques commerçants conscients de leur responsabilité sociétale sur le plan alimentaire</t>
  </si>
  <si>
    <t>40 : Planification de l'exploitation familiale permet à la mère de famille d'exploiter librement une parcelle</t>
  </si>
  <si>
    <t>60 : Planification de l'exploitation familiale associée à une consultation de la mère de famille</t>
  </si>
  <si>
    <t>100 : Planification de l'exploitation familiale réalisé conjointement par le père et la mère de famille</t>
  </si>
  <si>
    <t>40 : Femmes présentes mais faiblement impliquées dans les espaces de gouvernance alimentaire locale</t>
  </si>
  <si>
    <t>80 : Femmes présentes et hautement impliquées dans les espaces de gouvernance alimentaire locale</t>
  </si>
  <si>
    <t>100 : Femmes leader dans les espaces de gouvernance alimentaire locale</t>
  </si>
  <si>
    <t>40 : Femmes faiblement impliquées dans l'élaboration des politiques alimentaires régionales, nationales</t>
  </si>
  <si>
    <t>80 : Femmes hautement impliquées dans l'élaboration des politiques alimentaires régionales, nationales</t>
  </si>
  <si>
    <t>100 : Femmes leader dans l'élaboration des politiques alimentaires régionales, nationales</t>
  </si>
  <si>
    <t>80 : Techniques de production co-optées et testées avec les paysans  sur base de paniers d'options</t>
  </si>
  <si>
    <t>30 : Vente de la récolte bord champs à des intermédiaires qui fixent le prix</t>
  </si>
  <si>
    <t>30 : Vente à des intermédiaires au sein d'un circuit de 3, 4 acteurs avant le consommateur final</t>
  </si>
  <si>
    <t>Scores de durabilité du système alimentaire</t>
  </si>
  <si>
    <t>HLPE.01</t>
  </si>
  <si>
    <t>HLPE.08</t>
  </si>
  <si>
    <t>HLPE.02</t>
  </si>
  <si>
    <t>HLPE.03</t>
  </si>
  <si>
    <t>HLPE.04</t>
  </si>
  <si>
    <t>HLPE.05</t>
  </si>
  <si>
    <t>HLPE.06</t>
  </si>
  <si>
    <t>HLPE.07</t>
  </si>
  <si>
    <t>HLPE.11</t>
  </si>
  <si>
    <t>HLPE.13</t>
  </si>
  <si>
    <t>HLPE.12</t>
  </si>
  <si>
    <t>HLPE.10</t>
  </si>
  <si>
    <t>Sécurité alimentaire et nutritionnelle</t>
  </si>
  <si>
    <t>0 : Absence de politique</t>
  </si>
  <si>
    <t>30 : Politique en construction</t>
  </si>
  <si>
    <t>60 : Politique minimaliste en application</t>
  </si>
  <si>
    <t>100 : Politique volontariste en application</t>
  </si>
  <si>
    <t>Politique de protection contre la concurrence déloyale de produits importés</t>
  </si>
  <si>
    <t>Politiques de contrôle de l'usage des intrants chimiques</t>
  </si>
  <si>
    <t>Politique de prise en compte des droits paysans</t>
  </si>
  <si>
    <t>Politique d'achats institutionnels</t>
  </si>
  <si>
    <t>Politique de promotion de mesures environnementales dans l'agriculture</t>
  </si>
  <si>
    <t>Orientation sociale de la production</t>
  </si>
  <si>
    <t>0 : Production répondant à des besoins externes à la communauté uniquement (ex. monoculture d'export)</t>
  </si>
  <si>
    <t>30 : Production répondant à des besoins alimentaires familiaux et des besoins externes à la communauté</t>
  </si>
  <si>
    <t>60 : Production répondant à des besoins alimentaires de la communauté et des besoins externes</t>
  </si>
  <si>
    <t>HLPE.09</t>
  </si>
  <si>
    <t>30 : Dispositif de collecte des déchets en vrac, absence de recyclage</t>
  </si>
  <si>
    <t>60 : Tri, collecte et recyclage des résidus solides (Papier, métal, carton, verre)</t>
  </si>
  <si>
    <t>100 : Tri, collecte et recyclage des déchets solides et organiques</t>
  </si>
  <si>
    <t>Eventuel commentaire concernant l'échelle de progression</t>
  </si>
  <si>
    <t>Dynamiques de concertation</t>
  </si>
  <si>
    <t>Formalisation d'une politique alimentaire locale</t>
  </si>
  <si>
    <t>Réduction des intrants chimiques et recours aux intrants organiques</t>
  </si>
  <si>
    <t>80 : Conversion écologique : priorisation des intrants organiques et usage ponctuel d'intrants chimiques (situations d'urgence)</t>
  </si>
  <si>
    <t>100 : Usage exclusif d'intrants organiques - absence totale de recours aux intrants chimiques</t>
  </si>
  <si>
    <t>30 : Connaissance et application limitée des principes du bien-être des animaux à la ferme</t>
  </si>
  <si>
    <t>100 : Plein respect des principes du bien-être des animaux à la ferme et alimentation durable de ces derniers</t>
  </si>
  <si>
    <t>60 : Bonne connaissance des principes du bien être des animaux, amélioration progressive des pratiques, réflexion sur leur alimentation</t>
  </si>
  <si>
    <t>100 : Diversité, continuité et stockage des récoltes garantissant la sécurité alimentaire et nutritionnelle de la famille</t>
  </si>
  <si>
    <r>
      <t xml:space="preserve">80 : Planification des cultures de rentes et des cultures vivrières équilibrée - </t>
    </r>
    <r>
      <rPr>
        <sz val="11"/>
        <rFont val="Calibri"/>
        <family val="2"/>
        <scheme val="minor"/>
      </rPr>
      <t>Stockage des denrées alimentaires de base</t>
    </r>
  </si>
  <si>
    <t>100 : Production prioritairement orientée vers la communauté et les villes avoisinantes, saine, diversifiée et culturellement appropriée</t>
  </si>
  <si>
    <t>100 : Ferme hautement diversifiée tant en espèces qu'en variétés y inclus la protection des ressources naturelles (faune et flore)</t>
  </si>
  <si>
    <t>0 : Les citoyens n'ont aucune information sur les enjeux d'une alimentation saine, durable et locale</t>
  </si>
  <si>
    <t>30 : Les citoyens ont une information succincte sur les enjeux d'une alimentation saine, durable et locale</t>
  </si>
  <si>
    <t>60 : Les citoyens se sentent modérément concernés par les enjeux d'une alimentation saine, durable et locale</t>
  </si>
  <si>
    <t>100 : Les citoyens se sentent très concernés par les enjeux d'une alimentation saine, durable et locale</t>
  </si>
  <si>
    <t>60 : Organisation de consommateurs modérément active en faveur d'une alimentation saine, durable et locale</t>
  </si>
  <si>
    <t>100 : Organisation de consommateurs très active en faveur d'une alimentation saine, durable et locale</t>
  </si>
  <si>
    <t>60 : Médias locaux modérément actifs en faveur d'une alimentation saine, durable et locale</t>
  </si>
  <si>
    <t>100 : Médias locaux très actifs en faveur d'une alimentation saine, durable et locale</t>
  </si>
  <si>
    <t>60 : Elites locale communiquent occasionnellement en faveur d'une alimentation saine, durable et locale</t>
  </si>
  <si>
    <t>100 : Elites locales communiquent activement en faveur d'une alimentation saine, durable et locale</t>
  </si>
  <si>
    <t>60 : Services de santé communiquent occasionnellement en faveur d'une alimentation saine, durable et locale</t>
  </si>
  <si>
    <t>100 : Services de santé communiquent activement en faveur d'une alimentation saine, durable et locale</t>
  </si>
  <si>
    <t>0 : Restaurateurs non engagés sur le terrain de l'alimentation saine, durable et locale</t>
  </si>
  <si>
    <t>70 : Quelques restaurateurs faisant valoir la nature saine, durable et locale de leurs produits comme gage de qualité</t>
  </si>
  <si>
    <t>90 : Nombreux restaurateurs faisant valoir la nature saine, durable et locale de leur produits comme gage de qualité</t>
  </si>
  <si>
    <t>100 : Restaurateurs usant d'un label de qualité pour la nature saine, durable et locale de leurs produits</t>
  </si>
  <si>
    <t>0 : Commerçants non engagés sur le terrain de l'alimentation saine, durable et locale</t>
  </si>
  <si>
    <t>70 : Quelques commerçants identifiant la nature saine, durable et locale de produits alimentaires qu'ils vendent</t>
  </si>
  <si>
    <t>90 : Nombreux commerçants identifiant la nature saine, durable et locale de produits alimentaires qu'ils vendent</t>
  </si>
  <si>
    <t>100 : Commerçants identifiant par label la nature saine, durable et locale de produits alimentaires qu'ils vendent</t>
  </si>
  <si>
    <t>70 : Choix alimentaires effectués conjointement par les mères et pères de famille</t>
  </si>
  <si>
    <t>100 : Choix alimentaires effectués conjointement par les mères et pères de famille sur base de critères nutritionnels</t>
  </si>
  <si>
    <t>Points d'amélioration à envisager</t>
  </si>
  <si>
    <t>Volet production</t>
  </si>
  <si>
    <t>Accès à la terre (en particulier pour les jeunes)</t>
  </si>
  <si>
    <t>Motivation et formation des jeunes</t>
  </si>
  <si>
    <t>Revenus décents pour les producteurs</t>
  </si>
  <si>
    <t>Volet Post-Production</t>
  </si>
  <si>
    <t>Impact environnemental des projets de transformation</t>
  </si>
  <si>
    <t>Part des produits agricoles qui viennent de l'extérieur</t>
  </si>
  <si>
    <t>Gestion des déchets</t>
  </si>
  <si>
    <t>Grille d'analyse centrée sur les dynamiques locales de post-production</t>
  </si>
  <si>
    <t>Ampleur des dynamiques de post-production dans la région</t>
  </si>
  <si>
    <t>Accès à la terre pour les acteurs de l'agriculture familiale durable</t>
  </si>
  <si>
    <t>70 : L'ensemble des familles d'agriculteurs installés jouissent d'un accès à la terre sécurisé</t>
  </si>
  <si>
    <t xml:space="preserve">0 : L'accès à la terre pour les acteurs de l'agriculture familiale durable est impossible (coût, disponibilité,…) </t>
  </si>
  <si>
    <t>20 : Seuls quelques familles d'agriculteurs nantis jouissent d'un accès à la terre</t>
  </si>
  <si>
    <t>40 : L'ensemble des familles d'agriculteurs installés jouissent d'un accès à la terre (sécurisé ou pas)</t>
  </si>
  <si>
    <r>
      <t>100 : Tous les acteurs de l'agriculture familiale durable</t>
    </r>
    <r>
      <rPr>
        <sz val="8"/>
        <color theme="1"/>
        <rFont val="Calibri"/>
        <family val="2"/>
        <scheme val="minor"/>
      </rPr>
      <t xml:space="preserve"> (y compris les producteurs de petite échelle et les jeunes)</t>
    </r>
    <r>
      <rPr>
        <sz val="11"/>
        <color theme="1"/>
        <rFont val="Calibri"/>
        <family val="2"/>
        <scheme val="minor"/>
      </rPr>
      <t xml:space="preserve"> jouissent d'un accès aisé et sécurisé à la terre</t>
    </r>
  </si>
  <si>
    <t>Viabilité économique</t>
  </si>
  <si>
    <t>0 : Les revenus tirés de l'activité productive maintiennent les familles sous le seuil de l'extrême pauvreté</t>
  </si>
  <si>
    <t>30 : Les revenus tirés de l'activité productive maintiennent les familles sous le seuil de la pauvreté</t>
  </si>
  <si>
    <t>60 : Les revenus tirés de l'activité productive assurent aux familles sont supérieurs au seuil de la pauvreté</t>
  </si>
  <si>
    <t>100 : Les revenus tirés de l'activité productive assurent aux famille niveau de qualité de vie proche de la classe moyenne du pays</t>
  </si>
  <si>
    <t>0 : Il n'existe aucun incitant pour les jeunes à se maintenir ou s'installer dans les zones rurales pour y pratiquer des activités agricoles</t>
  </si>
  <si>
    <t>Soutient à l'accès à la profession pour les jeunes</t>
  </si>
  <si>
    <t>30 : Il existe des formations agricoles mais essentiellement accessibles aux jeunes urbains</t>
  </si>
  <si>
    <t>100 : Il existe des filières de formation et de soutient à l'installation accessibles y compris pour les jeunes ruraux</t>
  </si>
  <si>
    <t>80 : Il existe des centres de formation agricoles facilement accessibles y compris pour les jeunes ruraux</t>
  </si>
  <si>
    <t>Universités et centres de recherches agricoles</t>
  </si>
  <si>
    <t>0 : Les universités et centres de recherche agricoles nationaux ne mènent aucune recherche dans le domaine de l'agroécologie</t>
  </si>
  <si>
    <t>30 : Les universités et centre de recherche agricoles nationaux mènent sporatiquement quelques recherches dans le domaine de l'agroécologie</t>
  </si>
  <si>
    <t>60 : Les universités et centres de recherche agricoles nationaux soutiennent une recherche organisée dans le domaine de l'agroécologie</t>
  </si>
  <si>
    <t>100 : Les universités et centres de recherche agricoles nationaux interagissent avec les paysans sur des recherches-actions agroécologiques</t>
  </si>
  <si>
    <t>Grille d'analyse centrée sur les producteurs en transition agroécologique</t>
  </si>
  <si>
    <t>30 : Accès à un conseil agricole épisodique</t>
  </si>
  <si>
    <t>60 : Accès à un conseil agricole régulier</t>
  </si>
  <si>
    <t>100 : Accès à un conseil agricole continu, individualisé et orienté agroécologie</t>
  </si>
  <si>
    <t>Echelle de la transition agroécologique dans la zone considérée</t>
  </si>
  <si>
    <t>Le score attribué ici pondère le score de la grille "producteurs en transition"</t>
  </si>
  <si>
    <t>Grille d'analyse complémentaire pour l'ensemble de la zone</t>
  </si>
  <si>
    <t>Score de la zone pour le domaine de changement "Production" (max. = 100 points)</t>
  </si>
  <si>
    <t>Score moyen des producteurs en transition (max. = 100 points)</t>
  </si>
  <si>
    <t>Volet engagements citoyens</t>
  </si>
  <si>
    <t>Consommation saine et locale</t>
  </si>
  <si>
    <t>Régime alimentaire "durable"</t>
  </si>
  <si>
    <t>Réduction des gaspillages</t>
  </si>
  <si>
    <t>Grille d'analyse "acteurs relais"</t>
  </si>
  <si>
    <t>Grille d'analyse "consommateurs - mangeurs"</t>
  </si>
  <si>
    <t>Adoption par les "mangeurs" d'une alimentation d'origine locale</t>
  </si>
  <si>
    <t>Adoption par les "mangeurs" d'une alimentation saine et durable</t>
  </si>
  <si>
    <t>Engagement des "mangeurs" contre le gaspillage alimentaire</t>
  </si>
  <si>
    <t>Engagement des "mangeurs" dans le tri des déchets alimentaires</t>
  </si>
  <si>
    <t>100 : Les "mangeurs" ont tissé des relation de proximité avec les producteurs favorisant une alimentation locale</t>
  </si>
  <si>
    <t>0 : Les "mangeurs" ne sont pas engagés sur le terrain de l'alimentation d'origine locale</t>
  </si>
  <si>
    <t>40 : Les "mangeurs" sont attentifs à l'origine de leur alimentation et s'orientent progressivement vers une alimentation d'origine locale</t>
  </si>
  <si>
    <t>0 : Les "mangeurs" ne sont pas engagés sur le terrain d'une alimentation saine et durable</t>
  </si>
  <si>
    <t>40 : Les "mangeurs" sont attentifs à la nature de leur alimentation et s'orientent progressivement vers des aliments sains et durables</t>
  </si>
  <si>
    <t>80 : Les "mangeurs" privilégient autant que possible des aliments sains et durables (issus de production bio et agroécologique)</t>
  </si>
  <si>
    <t>100 : Les "mangeurs" ont adopté un régime qui minimise l'impact environnemental et privilégie des aliments sains et durables</t>
  </si>
  <si>
    <t>0 : Les "mangeurs" ne sont pas engagés sur le terrain de la lutte contre le gaspillage alimentaire</t>
  </si>
  <si>
    <t>100 : Les "mangeurs" ont adopté des pratiques d'achat, stockage, consommation qui réduisent au minimum les gaspillages alimentaires</t>
  </si>
  <si>
    <t>60 : Les "mangeurs" sont attentifs lors de leurs achats à éviter le gaspillage alimentaire</t>
  </si>
  <si>
    <t>30 : Les "mangeurs" sont conscients de l'existence de gaspillages alimentaires et se renseignent pour les éviter</t>
  </si>
  <si>
    <t xml:space="preserve">80 : Réutilisation de l'organique et/ou founiture des résidus résultant de l'alimentation convenablement triés aux collectes organisées </t>
  </si>
  <si>
    <t>0 : Absence de tri et d'évacuation organisée des résidus résultant de l'alimentation au sein des foyers</t>
  </si>
  <si>
    <t>40 : Existence de services de récupération des déchets tout venant (sans tri, mélange de tous les déchets ménagers)</t>
  </si>
  <si>
    <t xml:space="preserve">100 : Tri des déchets et attention portée aux achats afin de limiter les déchets et l'empreinte carbone (moins d'emballage, circuits courts...)  </t>
  </si>
  <si>
    <t>Gestion des déchets  &gt;&gt; Voir niveau engagement citoyens</t>
  </si>
  <si>
    <t>70 : Usage d'un outillage complet et adapté réduisant la pénibilité du travail (tout en valorisant les savoirs traditionnels)</t>
  </si>
  <si>
    <t>100 : Disponibilité locale d'outillage adapté (ateliers de fabrication locaux, CUMA : coopératives d'utilisation de matériel agricole)</t>
  </si>
  <si>
    <t>0 : OP, ES et Coopératives inexistantes</t>
  </si>
  <si>
    <t>Organisations paysannes (OP), entreprises sociales (ES) &amp; Coopératives</t>
  </si>
  <si>
    <t>30 : OP, ES et Coopératives émergeantes et faiblement organisées</t>
  </si>
  <si>
    <t>60 : OP, ES et Coopératives structurées, appliquant les règles de base de la gouvernance participatives et atteignant un seuil de rentabilité</t>
  </si>
  <si>
    <t>100 : OP, ES et Coopératives autonomes, fonctionnelles, participatives, orientées membres et dégageant des bénéfices</t>
  </si>
  <si>
    <t>0 : OP, ES et Coopératives mal ou sous-équipées</t>
  </si>
  <si>
    <t>30 : OP, ES et Coopératives disposent d'équipements basiques (équipement non professionnel)</t>
  </si>
  <si>
    <t>100 : OP, ES et Coopératives disposent d'équipements professionnels adaptés aux besoins (voire petite industrialisation)</t>
  </si>
  <si>
    <t>60 : OP, ES et Coopératives disposent de lieux de travail et équipements professionnel de base</t>
  </si>
  <si>
    <t>70 : Stockage familial permettant une vente progressive de la récolte à divers acheteurs</t>
  </si>
  <si>
    <t>100 : Vente collective de stocks ou produits transformés - Prix de vente maximisé - Filière équitable - Diversification des circuits de vente</t>
  </si>
  <si>
    <t>80 : Vente directe au consommateur final (à la ferme, sur les marchés locaux)</t>
  </si>
  <si>
    <t>100 : Vente via une coopérative de producteurs et vente directe au consommateur final</t>
  </si>
  <si>
    <t>Politique de formation et d'appui à l'installation des jeunes agriculteurs</t>
  </si>
  <si>
    <t>Certification / labels soutenant une juste rémunération des producteurs</t>
  </si>
  <si>
    <t>Adequation entre l'offre et la demande</t>
  </si>
  <si>
    <t xml:space="preserve">0 : Absence d'OP, ES, coopératives locales de stockage, transformation, commercialisation  de la production agricole </t>
  </si>
  <si>
    <t>30 : Les OP, ES, coopératives locales de post-production agricole ne rencontrent qu'une part marginale de la demande alimentaire locale</t>
  </si>
  <si>
    <t>80 : Les OP, ES, coopératives locales de post-production agricole rencontrent une part majoritaires de la demande alimentaire locale</t>
  </si>
  <si>
    <t>100 : Les OP, ES, coopératives locales de post-production agricole rencontrent la majorité des besoins alimentaires locaux avec des aliments issus d'une production agroécologique</t>
  </si>
  <si>
    <t>Tri des déchets dans les unités de post-production</t>
  </si>
  <si>
    <t>Collecte et recyclage des déchets liés à l'alimentation</t>
  </si>
  <si>
    <t>0 : Absence d'unités locales de collecte, tri et recyclage des déchets</t>
  </si>
  <si>
    <t>Critère spécifique relatif à la collecte et recyclage des déchets liés à l'alimentation</t>
  </si>
  <si>
    <t xml:space="preserve">80 : Tri des déchets, réutilisation de l'organique et/ou founiture de ses résidus convenablement triés aux collectes organisées </t>
  </si>
  <si>
    <t>0 : Absence de tri des résidus au sein des unités de post-production locales</t>
  </si>
  <si>
    <t>40 : Tri et traitement de base des déchets au sein des unités de post-productionn locales (enfouissement avec une attention aux éventuels produits contaminants)</t>
  </si>
  <si>
    <t xml:space="preserve">100 : Tri, traitement optimale des déchets et politique intégrée visant à limiter l'empreinte carbone ainsi que la génération de déchets   </t>
  </si>
  <si>
    <t>Score moyen des dynamiques de post-production dans la zone</t>
  </si>
  <si>
    <t>Implication des OP, ES et Coopératives</t>
  </si>
  <si>
    <r>
      <t xml:space="preserve">Implication des OSC </t>
    </r>
    <r>
      <rPr>
        <b/>
        <sz val="8"/>
        <color theme="1"/>
        <rFont val="Calibri"/>
        <family val="2"/>
        <scheme val="minor"/>
      </rPr>
      <t>(ONG, associations de consommateurs, secteur horeca, assoc. Jeunes,…)</t>
    </r>
  </si>
  <si>
    <t>30 : OP, ES et Coopératives impliquées dans l'orientation de la politique alimentaire</t>
  </si>
  <si>
    <t>0 : OP, ES et Coopératives inactives sur les questions de politique alimentaire</t>
  </si>
  <si>
    <t>60 : OP, ES et Coopératives engagées dans l'orientation de la politique alimentaire sur base de positions construites</t>
  </si>
  <si>
    <t>100 : OP, ES et Coopératives défendent de façon concertée des positions en faveur des SAD</t>
  </si>
  <si>
    <t>0 : OSC inactives sur les questions de politique alimentaire</t>
  </si>
  <si>
    <t>30 : OSC impliquées dans l'orientation de la politique alimentaire</t>
  </si>
  <si>
    <t>60 : OSC engagées dans l'orientation de la politique alimentaire sur base de positions construites</t>
  </si>
  <si>
    <t>100 : OSC défendent de façon concertée des positions en faveur des SAD</t>
  </si>
  <si>
    <t>60 : Existence d'une politique alimentaire élaborée de façon participative et répondant aux besoins des producteurs et des consommateurs</t>
  </si>
  <si>
    <t>100 : Politique alimentaire totalement implémentée garantissant souveraineté et résilience alimentaire dans la région</t>
  </si>
  <si>
    <t>Politiques foncières et d'investissement en faveur de l'AFD et agriculture de petite échelle</t>
  </si>
  <si>
    <t>60 : Les "mangeurs" choisissent plusieurs produits de leur panier alimentaire du fait de leur provenance locale</t>
  </si>
  <si>
    <t>Analyse des niveaux de durabilité du système alimentaire de la région de […..]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</si>
</sst>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8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1" fontId="0" fillId="0" borderId="0" xfId="0" applyNumberFormat="1"/>
    <xf numFmtId="0" fontId="1" fillId="9" borderId="0" xfId="0" applyFont="1" applyFill="1"/>
    <xf numFmtId="0" fontId="7" fillId="0" borderId="0" xfId="0" applyFont="1"/>
    <xf numFmtId="0" fontId="1" fillId="5" borderId="0" xfId="0" applyFont="1" applyFill="1" applyAlignment="1">
      <alignment wrapText="1"/>
    </xf>
    <xf numFmtId="0" fontId="1" fillId="5" borderId="0" xfId="0" applyFont="1" applyFill="1" applyAlignment="1">
      <alignment horizontal="center" wrapText="1"/>
    </xf>
    <xf numFmtId="0" fontId="0" fillId="9" borderId="0" xfId="0" applyFill="1" applyAlignment="1">
      <alignment horizontal="center"/>
    </xf>
    <xf numFmtId="1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10" fillId="0" borderId="0" xfId="0" applyFont="1"/>
    <xf numFmtId="0" fontId="0" fillId="0" borderId="9" xfId="0" applyBorder="1" applyAlignment="1">
      <alignment horizontal="center"/>
    </xf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1" fillId="8" borderId="0" xfId="0" applyFont="1" applyFill="1" applyAlignment="1">
      <alignment horizontal="center" vertical="center" wrapText="1"/>
    </xf>
    <xf numFmtId="0" fontId="10" fillId="0" borderId="10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center" vertical="center" wrapText="1"/>
    </xf>
    <xf numFmtId="0" fontId="1" fillId="10" borderId="0" xfId="0" applyFont="1" applyFill="1"/>
    <xf numFmtId="20" fontId="0" fillId="0" borderId="8" xfId="0" applyNumberFormat="1" applyBorder="1"/>
    <xf numFmtId="0" fontId="1" fillId="11" borderId="0" xfId="0" applyFont="1" applyFill="1"/>
    <xf numFmtId="0" fontId="13" fillId="0" borderId="0" xfId="0" applyFont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12" borderId="1" xfId="0" applyFont="1" applyFill="1" applyBorder="1" applyAlignment="1">
      <alignment vertical="center" wrapText="1"/>
    </xf>
    <xf numFmtId="0" fontId="1" fillId="1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0" fillId="0" borderId="0" xfId="0" applyFont="1" applyBorder="1"/>
    <xf numFmtId="0" fontId="1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 vertical="center" textRotation="90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1" fillId="6" borderId="5" xfId="0" applyFont="1" applyFill="1" applyBorder="1" applyAlignment="1">
      <alignment horizontal="center" vertical="center" textRotation="90" wrapText="1"/>
    </xf>
    <xf numFmtId="0" fontId="11" fillId="6" borderId="7" xfId="0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wrapText="1"/>
    </xf>
    <xf numFmtId="0" fontId="0" fillId="0" borderId="0" xfId="0" applyFill="1" applyBorder="1"/>
    <xf numFmtId="0" fontId="11" fillId="0" borderId="0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1" fillId="9" borderId="0" xfId="0" applyFont="1" applyFill="1" applyAlignment="1">
      <alignment horizontal="left"/>
    </xf>
    <xf numFmtId="0" fontId="1" fillId="6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1" fillId="6" borderId="5" xfId="0" applyFont="1" applyFill="1" applyBorder="1" applyAlignment="1">
      <alignment horizontal="center" vertical="center" textRotation="90" wrapText="1"/>
    </xf>
    <xf numFmtId="0" fontId="11" fillId="6" borderId="7" xfId="0" applyFont="1" applyFill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textRotation="90" wrapText="1"/>
    </xf>
    <xf numFmtId="0" fontId="0" fillId="6" borderId="5" xfId="0" applyFont="1" applyFill="1" applyBorder="1" applyAlignment="1">
      <alignment horizontal="center" vertical="center" textRotation="90" wrapText="1"/>
    </xf>
    <xf numFmtId="0" fontId="0" fillId="6" borderId="7" xfId="0" applyFont="1" applyFill="1" applyBorder="1" applyAlignment="1">
      <alignment horizontal="center" vertical="center" textRotation="90" wrapText="1"/>
    </xf>
    <xf numFmtId="0" fontId="1" fillId="5" borderId="0" xfId="0" applyFont="1" applyFill="1" applyAlignment="1">
      <alignment horizontal="left" wrapText="1"/>
    </xf>
    <xf numFmtId="0" fontId="4" fillId="3" borderId="0" xfId="0" applyFont="1" applyFill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8" borderId="0" xfId="0" applyFont="1" applyFill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textRotation="90" wrapText="1"/>
    </xf>
    <xf numFmtId="0" fontId="16" fillId="6" borderId="9" xfId="0" applyFont="1" applyFill="1" applyBorder="1" applyAlignment="1">
      <alignment horizontal="center" vertical="center" textRotation="90" wrapText="1"/>
    </xf>
    <xf numFmtId="0" fontId="16" fillId="6" borderId="10" xfId="0" applyFont="1" applyFill="1" applyBorder="1" applyAlignment="1">
      <alignment horizontal="center" vertical="center" textRotation="90" wrapText="1"/>
    </xf>
    <xf numFmtId="0" fontId="3" fillId="7" borderId="0" xfId="0" applyFont="1" applyFill="1" applyAlignment="1">
      <alignment horizontal="left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 sz="1600"/>
              <a:t>ANALYSE DES NIVEAUX DE DURABILITE </a:t>
            </a:r>
            <a:r>
              <a:rPr lang="fr-BE" sz="1600" baseline="0"/>
              <a:t>DU </a:t>
            </a:r>
            <a:r>
              <a:rPr lang="fr-BE" sz="1600"/>
              <a:t>SYSTEME</a:t>
            </a:r>
            <a:r>
              <a:rPr lang="fr-BE" sz="1600" baseline="0"/>
              <a:t> ALIMENTAIRE DE [....]</a:t>
            </a:r>
            <a:endParaRPr lang="fr-BE" sz="1600"/>
          </a:p>
        </c:rich>
      </c:tx>
      <c:layout>
        <c:manualLayout>
          <c:xMode val="edge"/>
          <c:yMode val="edge"/>
          <c:x val="0.12997821350762528"/>
          <c:y val="1.80180180180180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5400" cap="rnd" cmpd="sng" algn="ctr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8.9847259658580418E-3"/>
                  <c:y val="0.108794197642792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305-4AB0-87FC-F06BC2CD33E9}"/>
                </c:ext>
              </c:extLst>
            </c:dLbl>
            <c:dLbl>
              <c:idx val="1"/>
              <c:layout>
                <c:manualLayout>
                  <c:x val="-7.4123989218328842E-2"/>
                  <c:y val="6.3463281958295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305-4AB0-87FC-F06BC2CD33E9}"/>
                </c:ext>
              </c:extLst>
            </c:dLbl>
            <c:dLbl>
              <c:idx val="2"/>
              <c:layout>
                <c:manualLayout>
                  <c:x val="-7.4123989218328926E-2"/>
                  <c:y val="-4.8352976730129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305-4AB0-87FC-F06BC2CD33E9}"/>
                </c:ext>
              </c:extLst>
            </c:dLbl>
            <c:dLbl>
              <c:idx val="3"/>
              <c:layout>
                <c:manualLayout>
                  <c:x val="-8.2359036601746579E-17"/>
                  <c:y val="-0.114838319734058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305-4AB0-87FC-F06BC2CD33E9}"/>
                </c:ext>
              </c:extLst>
            </c:dLbl>
            <c:dLbl>
              <c:idx val="4"/>
              <c:layout>
                <c:manualLayout>
                  <c:x val="7.637017070979335E-2"/>
                  <c:y val="-5.4397098821396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305-4AB0-87FC-F06BC2CD33E9}"/>
                </c:ext>
              </c:extLst>
            </c:dLbl>
            <c:dLbl>
              <c:idx val="5"/>
              <c:layout>
                <c:manualLayout>
                  <c:x val="8.9847259658580411E-2"/>
                  <c:y val="5.4397098821396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305-4AB0-87FC-F06BC2CD33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Synthèse!$C$11:$C$16</c:f>
              <c:strCache>
                <c:ptCount val="6"/>
                <c:pt idx="0">
                  <c:v>Production agricole</c:v>
                </c:pt>
                <c:pt idx="1">
                  <c:v>Post-production agricole</c:v>
                </c:pt>
                <c:pt idx="2">
                  <c:v>Gouvernance alimentaire locale</c:v>
                </c:pt>
                <c:pt idx="3">
                  <c:v>Cadre politique national</c:v>
                </c:pt>
                <c:pt idx="4">
                  <c:v>Engagement des citoyens et OSC</c:v>
                </c:pt>
                <c:pt idx="5">
                  <c:v>Participation des femmes</c:v>
                </c:pt>
              </c:strCache>
            </c:strRef>
          </c:cat>
          <c:val>
            <c:numRef>
              <c:f>Synthèse!$D$11:$D$16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0D-4D77-BE0C-DB7FFF406B31}"/>
            </c:ext>
          </c:extLst>
        </c:ser>
        <c:ser>
          <c:idx val="1"/>
          <c:order val="1"/>
          <c:spPr>
            <a:ln w="25400" cap="rnd" cmpd="sng" algn="ctr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6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8.2359036601746579E-17"/>
                  <c:y val="2.41764883650649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305-4AB0-87FC-F06BC2CD33E9}"/>
                </c:ext>
              </c:extLst>
            </c:dLbl>
            <c:dLbl>
              <c:idx val="1"/>
              <c:layout>
                <c:manualLayout>
                  <c:x val="-6.7385444743935314E-3"/>
                  <c:y val="3.02206104563312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305-4AB0-87FC-F06BC2CD33E9}"/>
                </c:ext>
              </c:extLst>
            </c:dLbl>
            <c:dLbl>
              <c:idx val="2"/>
              <c:layout>
                <c:manualLayout>
                  <c:x val="-2.0215633423180591E-2"/>
                  <c:y val="-1.51103052281656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305-4AB0-87FC-F06BC2CD33E9}"/>
                </c:ext>
              </c:extLst>
            </c:dLbl>
            <c:dLbl>
              <c:idx val="3"/>
              <c:layout>
                <c:manualLayout>
                  <c:x val="-8.2359036601746579E-17"/>
                  <c:y val="-2.41764883650649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305-4AB0-87FC-F06BC2CD33E9}"/>
                </c:ext>
              </c:extLst>
            </c:dLbl>
            <c:dLbl>
              <c:idx val="4"/>
              <c:layout>
                <c:manualLayout>
                  <c:x val="2.6954177897574164E-2"/>
                  <c:y val="-3.02206104563312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305-4AB0-87FC-F06BC2CD33E9}"/>
                </c:ext>
              </c:extLst>
            </c:dLbl>
            <c:dLbl>
              <c:idx val="5"/>
              <c:layout>
                <c:manualLayout>
                  <c:x val="3.593890386343216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305-4AB0-87FC-F06BC2CD33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Synthèse!$C$11:$C$16</c:f>
              <c:strCache>
                <c:ptCount val="6"/>
                <c:pt idx="0">
                  <c:v>Production agricole</c:v>
                </c:pt>
                <c:pt idx="1">
                  <c:v>Post-production agricole</c:v>
                </c:pt>
                <c:pt idx="2">
                  <c:v>Gouvernance alimentaire locale</c:v>
                </c:pt>
                <c:pt idx="3">
                  <c:v>Cadre politique national</c:v>
                </c:pt>
                <c:pt idx="4">
                  <c:v>Engagement des citoyens et OSC</c:v>
                </c:pt>
                <c:pt idx="5">
                  <c:v>Participation des femmes</c:v>
                </c:pt>
              </c:strCache>
            </c:strRef>
          </c:cat>
          <c:val>
            <c:numRef>
              <c:f>Synthèse!$E$11:$E$16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05-4AB0-87FC-F06BC2CD33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11167240"/>
        <c:axId val="411168224"/>
      </c:radarChart>
      <c:catAx>
        <c:axId val="411167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1168224"/>
        <c:crosses val="autoZero"/>
        <c:auto val="1"/>
        <c:lblAlgn val="ctr"/>
        <c:lblOffset val="100"/>
        <c:noMultiLvlLbl val="0"/>
      </c:catAx>
      <c:valAx>
        <c:axId val="411168224"/>
        <c:scaling>
          <c:orientation val="minMax"/>
          <c:max val="10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tx1">
                  <a:lumMod val="5000"/>
                  <a:lumOff val="95000"/>
                </a:schemeClr>
              </a:solidFill>
            </a:ln>
            <a:effectLst/>
          </c:spPr>
        </c:minorGridlines>
        <c:numFmt formatCode="0" sourceLinked="1"/>
        <c:majorTickMark val="none"/>
        <c:minorTickMark val="none"/>
        <c:tickLblPos val="nextTo"/>
        <c:crossAx val="411167240"/>
        <c:crosses val="autoZero"/>
        <c:crossBetween val="between"/>
        <c:min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5400" cap="rnd" cmpd="sng" algn="ctr">
        <a:solidFill>
          <a:schemeClr val="phClr"/>
        </a:solidFill>
        <a:prstDash val="sysDot"/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1</xdr:row>
      <xdr:rowOff>41910</xdr:rowOff>
    </xdr:from>
    <xdr:to>
      <xdr:col>14</xdr:col>
      <xdr:colOff>662940</xdr:colOff>
      <xdr:row>14</xdr:row>
      <xdr:rowOff>76200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F39"/>
  <sheetViews>
    <sheetView tabSelected="1" workbookViewId="0"/>
  </sheetViews>
  <sheetFormatPr baseColWidth="10" defaultRowHeight="14.4" x14ac:dyDescent="0.3"/>
  <cols>
    <col min="1" max="1" width="3.21875" customWidth="1"/>
    <col min="2" max="2" width="2.88671875" customWidth="1"/>
    <col min="3" max="3" width="43.109375" customWidth="1"/>
    <col min="4" max="6" width="5.21875" customWidth="1"/>
  </cols>
  <sheetData>
    <row r="1" spans="2:6" ht="7.2" customHeight="1" x14ac:dyDescent="0.3"/>
    <row r="2" spans="2:6" ht="30" customHeight="1" x14ac:dyDescent="0.3">
      <c r="B2" s="112" t="s">
        <v>366</v>
      </c>
      <c r="C2" s="112"/>
      <c r="D2" s="112"/>
      <c r="E2" s="112"/>
      <c r="F2" s="112"/>
    </row>
    <row r="4" spans="2:6" x14ac:dyDescent="0.3">
      <c r="B4" s="71" t="s">
        <v>32</v>
      </c>
      <c r="C4" s="71"/>
      <c r="D4" s="71"/>
      <c r="E4" s="71"/>
      <c r="F4" s="71"/>
    </row>
    <row r="5" spans="2:6" ht="32.4" customHeight="1" x14ac:dyDescent="0.3">
      <c r="B5" s="70"/>
      <c r="C5" s="70"/>
      <c r="D5" s="70"/>
      <c r="E5" s="70"/>
      <c r="F5" s="70"/>
    </row>
    <row r="6" spans="2:6" x14ac:dyDescent="0.3">
      <c r="B6" s="71" t="s">
        <v>33</v>
      </c>
      <c r="C6" s="71"/>
      <c r="D6" s="71"/>
      <c r="E6" s="71"/>
      <c r="F6" s="71"/>
    </row>
    <row r="7" spans="2:6" ht="120.6" customHeight="1" x14ac:dyDescent="0.3">
      <c r="B7" s="70"/>
      <c r="C7" s="70"/>
      <c r="D7" s="70"/>
      <c r="E7" s="70"/>
      <c r="F7" s="70"/>
    </row>
    <row r="8" spans="2:6" x14ac:dyDescent="0.3">
      <c r="B8" s="71" t="s">
        <v>34</v>
      </c>
      <c r="C8" s="71"/>
      <c r="D8" s="71"/>
      <c r="E8" s="71"/>
      <c r="F8" s="71"/>
    </row>
    <row r="9" spans="2:6" ht="73.2" customHeight="1" x14ac:dyDescent="0.3">
      <c r="B9" s="70"/>
      <c r="C9" s="70"/>
      <c r="D9" s="70"/>
      <c r="E9" s="70"/>
      <c r="F9" s="70"/>
    </row>
    <row r="10" spans="2:6" x14ac:dyDescent="0.3">
      <c r="B10" s="22" t="s">
        <v>188</v>
      </c>
      <c r="C10" s="22"/>
      <c r="D10" s="26" t="s">
        <v>100</v>
      </c>
      <c r="E10" s="26" t="s">
        <v>101</v>
      </c>
      <c r="F10" s="26" t="s">
        <v>102</v>
      </c>
    </row>
    <row r="11" spans="2:6" x14ac:dyDescent="0.3">
      <c r="B11" s="28">
        <v>1</v>
      </c>
      <c r="C11" t="s">
        <v>35</v>
      </c>
      <c r="D11" s="21">
        <f>'1. Production'!F102</f>
        <v>0</v>
      </c>
      <c r="E11" s="21">
        <f>'1. Production'!G102</f>
        <v>0</v>
      </c>
      <c r="F11" s="21"/>
    </row>
    <row r="12" spans="2:6" x14ac:dyDescent="0.3">
      <c r="B12" s="28">
        <v>2</v>
      </c>
      <c r="C12" t="s">
        <v>36</v>
      </c>
      <c r="D12" s="21">
        <f>'2. Post-production'!F75</f>
        <v>0</v>
      </c>
      <c r="E12" s="21">
        <f>'2. Post-production'!G75</f>
        <v>0</v>
      </c>
      <c r="F12" s="21"/>
    </row>
    <row r="13" spans="2:6" x14ac:dyDescent="0.3">
      <c r="B13" s="28">
        <v>3</v>
      </c>
      <c r="C13" t="s">
        <v>37</v>
      </c>
      <c r="D13">
        <f>'3. Gouvernance alimentaire'!F46</f>
        <v>0</v>
      </c>
      <c r="E13">
        <f>'3. Gouvernance alimentaire'!G46</f>
        <v>0</v>
      </c>
    </row>
    <row r="14" spans="2:6" x14ac:dyDescent="0.3">
      <c r="B14" s="28">
        <v>4</v>
      </c>
      <c r="C14" t="s">
        <v>39</v>
      </c>
      <c r="D14" s="30">
        <f>'4. Politiques nationales'!F41</f>
        <v>0</v>
      </c>
      <c r="E14" s="30">
        <f>'4. Politiques nationales'!G41</f>
        <v>0</v>
      </c>
      <c r="F14" s="23"/>
    </row>
    <row r="15" spans="2:6" x14ac:dyDescent="0.3">
      <c r="B15" s="28">
        <v>5</v>
      </c>
      <c r="C15" t="s">
        <v>40</v>
      </c>
      <c r="D15">
        <f>'5. Engagements citoyens'!F64</f>
        <v>0</v>
      </c>
      <c r="E15">
        <f>'5. Engagements citoyens'!G64</f>
        <v>0</v>
      </c>
    </row>
    <row r="16" spans="2:6" x14ac:dyDescent="0.3">
      <c r="B16" s="28">
        <v>6</v>
      </c>
      <c r="C16" t="s">
        <v>38</v>
      </c>
      <c r="D16" s="21">
        <f>'6. Participation des femmes'!F28</f>
        <v>0</v>
      </c>
      <c r="E16" s="21">
        <f>'6. Participation des femmes'!G28</f>
        <v>0</v>
      </c>
      <c r="F16" s="21"/>
    </row>
    <row r="22" spans="3:3" x14ac:dyDescent="0.3">
      <c r="C22" s="40" t="s">
        <v>254</v>
      </c>
    </row>
    <row r="23" spans="3:3" ht="4.2" customHeight="1" x14ac:dyDescent="0.3"/>
    <row r="24" spans="3:3" x14ac:dyDescent="0.3">
      <c r="C24" s="42" t="s">
        <v>255</v>
      </c>
    </row>
    <row r="25" spans="3:3" x14ac:dyDescent="0.3">
      <c r="C25" s="43" t="s">
        <v>256</v>
      </c>
    </row>
    <row r="26" spans="3:3" x14ac:dyDescent="0.3">
      <c r="C26" s="43" t="s">
        <v>257</v>
      </c>
    </row>
    <row r="27" spans="3:3" x14ac:dyDescent="0.3">
      <c r="C27" s="43" t="s">
        <v>258</v>
      </c>
    </row>
    <row r="28" spans="3:3" x14ac:dyDescent="0.3">
      <c r="C28" s="43" t="s">
        <v>320</v>
      </c>
    </row>
    <row r="30" spans="3:3" x14ac:dyDescent="0.3">
      <c r="C30" s="42" t="s">
        <v>259</v>
      </c>
    </row>
    <row r="31" spans="3:3" x14ac:dyDescent="0.3">
      <c r="C31" t="s">
        <v>261</v>
      </c>
    </row>
    <row r="32" spans="3:3" x14ac:dyDescent="0.3">
      <c r="C32" t="s">
        <v>260</v>
      </c>
    </row>
    <row r="35" spans="3:3" x14ac:dyDescent="0.3">
      <c r="C35" s="42" t="s">
        <v>295</v>
      </c>
    </row>
    <row r="36" spans="3:3" x14ac:dyDescent="0.3">
      <c r="C36" s="43" t="s">
        <v>296</v>
      </c>
    </row>
    <row r="37" spans="3:3" x14ac:dyDescent="0.3">
      <c r="C37" s="43" t="s">
        <v>297</v>
      </c>
    </row>
    <row r="38" spans="3:3" x14ac:dyDescent="0.3">
      <c r="C38" s="43" t="s">
        <v>298</v>
      </c>
    </row>
    <row r="39" spans="3:3" x14ac:dyDescent="0.3">
      <c r="C39" s="43" t="s">
        <v>262</v>
      </c>
    </row>
  </sheetData>
  <mergeCells count="7">
    <mergeCell ref="B9:F9"/>
    <mergeCell ref="B2:F2"/>
    <mergeCell ref="B4:F4"/>
    <mergeCell ref="B6:F6"/>
    <mergeCell ref="B5:F5"/>
    <mergeCell ref="B7:F7"/>
    <mergeCell ref="B8:F8"/>
  </mergeCells>
  <pageMargins left="0.7" right="0.7" top="0.75" bottom="0.75" header="0.3" footer="0.3"/>
  <pageSetup paperSize="9" orientation="portrait" horizontalDpi="0" verticalDpi="0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2"/>
  <sheetViews>
    <sheetView zoomScaleNormal="100" workbookViewId="0"/>
  </sheetViews>
  <sheetFormatPr baseColWidth="10" defaultRowHeight="14.4" x14ac:dyDescent="0.3"/>
  <cols>
    <col min="1" max="1" width="2.44140625" customWidth="1"/>
    <col min="2" max="2" width="18.5546875" style="3" customWidth="1"/>
    <col min="3" max="3" width="2.5546875" style="3" customWidth="1"/>
    <col min="4" max="4" width="7.44140625" style="1" customWidth="1"/>
    <col min="5" max="5" width="117.6640625" customWidth="1"/>
    <col min="6" max="8" width="5.77734375" style="2" customWidth="1"/>
    <col min="9" max="10" width="35.77734375" customWidth="1"/>
  </cols>
  <sheetData>
    <row r="1" spans="2:10" ht="6" customHeight="1" x14ac:dyDescent="0.3"/>
    <row r="2" spans="2:10" ht="18" customHeight="1" x14ac:dyDescent="0.3">
      <c r="B2" s="92" t="str">
        <f>Synthèse!B2</f>
        <v>Analyse des niveaux de durabilité du système alimentaire de la région de […..]</v>
      </c>
      <c r="C2" s="92"/>
      <c r="D2" s="92"/>
      <c r="E2" s="92"/>
      <c r="F2" s="92"/>
      <c r="G2" s="92"/>
      <c r="H2" s="92"/>
      <c r="I2" s="92"/>
      <c r="J2" s="92"/>
    </row>
    <row r="3" spans="2:10" ht="4.8" customHeight="1" x14ac:dyDescent="0.3"/>
    <row r="4" spans="2:10" ht="18" customHeight="1" x14ac:dyDescent="0.35">
      <c r="B4" s="100" t="s">
        <v>9</v>
      </c>
      <c r="C4" s="100"/>
      <c r="D4" s="100"/>
      <c r="E4" s="100"/>
      <c r="F4" s="100"/>
      <c r="G4" s="100"/>
      <c r="H4" s="100"/>
      <c r="I4" s="100"/>
      <c r="J4" s="100"/>
    </row>
    <row r="5" spans="2:10" ht="6" customHeight="1" x14ac:dyDescent="0.3"/>
    <row r="6" spans="2:10" ht="28.8" x14ac:dyDescent="0.3">
      <c r="B6" s="4" t="s">
        <v>3</v>
      </c>
      <c r="C6" s="4"/>
      <c r="D6" s="4" t="s">
        <v>4</v>
      </c>
      <c r="E6" s="5" t="s">
        <v>5</v>
      </c>
      <c r="F6" s="96" t="s">
        <v>6</v>
      </c>
      <c r="G6" s="96"/>
      <c r="H6" s="96"/>
      <c r="I6" s="16" t="s">
        <v>31</v>
      </c>
      <c r="J6" s="35" t="s">
        <v>219</v>
      </c>
    </row>
    <row r="8" spans="2:10" ht="14.4" customHeight="1" x14ac:dyDescent="0.3">
      <c r="B8" s="91" t="s">
        <v>290</v>
      </c>
      <c r="C8" s="91"/>
      <c r="D8" s="91"/>
      <c r="E8" s="91"/>
      <c r="F8" s="25" t="s">
        <v>97</v>
      </c>
      <c r="G8" s="25" t="s">
        <v>98</v>
      </c>
      <c r="H8" s="25" t="s">
        <v>99</v>
      </c>
      <c r="I8" s="24"/>
      <c r="J8" s="24"/>
    </row>
    <row r="10" spans="2:10" ht="14.4" customHeight="1" x14ac:dyDescent="0.3">
      <c r="B10" s="72" t="s">
        <v>290</v>
      </c>
      <c r="C10" s="6"/>
      <c r="D10" s="97" t="s">
        <v>291</v>
      </c>
      <c r="E10" s="9" t="s">
        <v>0</v>
      </c>
      <c r="F10" s="81"/>
      <c r="G10" s="81"/>
      <c r="H10" s="81"/>
      <c r="I10" s="93"/>
      <c r="J10" s="93"/>
    </row>
    <row r="11" spans="2:10" x14ac:dyDescent="0.3">
      <c r="B11" s="73"/>
      <c r="C11" s="7"/>
      <c r="D11" s="98"/>
      <c r="E11" s="10" t="s">
        <v>103</v>
      </c>
      <c r="F11" s="82"/>
      <c r="G11" s="82"/>
      <c r="H11" s="82"/>
      <c r="I11" s="94"/>
      <c r="J11" s="94"/>
    </row>
    <row r="12" spans="2:10" x14ac:dyDescent="0.3">
      <c r="B12" s="73"/>
      <c r="C12" s="7"/>
      <c r="D12" s="98"/>
      <c r="E12" s="10" t="s">
        <v>104</v>
      </c>
      <c r="F12" s="82"/>
      <c r="G12" s="82"/>
      <c r="H12" s="82"/>
      <c r="I12" s="94"/>
      <c r="J12" s="94"/>
    </row>
    <row r="13" spans="2:10" x14ac:dyDescent="0.3">
      <c r="B13" s="73"/>
      <c r="C13" s="7"/>
      <c r="D13" s="98"/>
      <c r="E13" s="10" t="s">
        <v>105</v>
      </c>
      <c r="F13" s="82"/>
      <c r="G13" s="82"/>
      <c r="H13" s="82"/>
      <c r="I13" s="94"/>
      <c r="J13" s="94"/>
    </row>
    <row r="14" spans="2:10" x14ac:dyDescent="0.3">
      <c r="B14" s="73"/>
      <c r="C14" s="7"/>
      <c r="D14" s="98"/>
      <c r="E14" s="10" t="s">
        <v>106</v>
      </c>
      <c r="F14" s="82"/>
      <c r="G14" s="82"/>
      <c r="H14" s="82"/>
      <c r="I14" s="94"/>
      <c r="J14" s="94"/>
    </row>
    <row r="15" spans="2:10" x14ac:dyDescent="0.3">
      <c r="B15" s="74"/>
      <c r="C15" s="8"/>
      <c r="D15" s="99"/>
      <c r="E15" s="11" t="s">
        <v>107</v>
      </c>
      <c r="F15" s="83"/>
      <c r="G15" s="83"/>
      <c r="H15" s="83"/>
      <c r="I15" s="95"/>
      <c r="J15" s="95"/>
    </row>
    <row r="17" spans="2:10" ht="14.4" customHeight="1" x14ac:dyDescent="0.3">
      <c r="B17" s="91" t="s">
        <v>286</v>
      </c>
      <c r="C17" s="91"/>
      <c r="D17" s="91"/>
      <c r="E17" s="91"/>
      <c r="F17" s="91"/>
      <c r="G17" s="91"/>
      <c r="H17" s="91"/>
      <c r="I17" s="91"/>
      <c r="J17" s="91"/>
    </row>
    <row r="19" spans="2:10" ht="14.4" customHeight="1" x14ac:dyDescent="0.3">
      <c r="B19" s="72" t="s">
        <v>11</v>
      </c>
      <c r="C19" s="88" t="s">
        <v>189</v>
      </c>
      <c r="D19" s="78">
        <v>6</v>
      </c>
      <c r="E19" s="9" t="s">
        <v>10</v>
      </c>
      <c r="F19" s="81"/>
      <c r="G19" s="81"/>
      <c r="H19" s="81"/>
      <c r="I19" s="84"/>
      <c r="J19" s="84"/>
    </row>
    <row r="20" spans="2:10" x14ac:dyDescent="0.3">
      <c r="B20" s="73"/>
      <c r="C20" s="89"/>
      <c r="D20" s="79"/>
      <c r="E20" s="10" t="s">
        <v>110</v>
      </c>
      <c r="F20" s="82"/>
      <c r="G20" s="82"/>
      <c r="H20" s="82"/>
      <c r="I20" s="85"/>
      <c r="J20" s="85"/>
    </row>
    <row r="21" spans="2:10" x14ac:dyDescent="0.3">
      <c r="B21" s="73"/>
      <c r="C21" s="89"/>
      <c r="D21" s="79"/>
      <c r="E21" s="10" t="s">
        <v>111</v>
      </c>
      <c r="F21" s="82"/>
      <c r="G21" s="82"/>
      <c r="H21" s="82"/>
      <c r="I21" s="85"/>
      <c r="J21" s="85"/>
    </row>
    <row r="22" spans="2:10" x14ac:dyDescent="0.3">
      <c r="B22" s="74"/>
      <c r="C22" s="90"/>
      <c r="D22" s="80"/>
      <c r="E22" s="11" t="s">
        <v>112</v>
      </c>
      <c r="F22" s="83"/>
      <c r="G22" s="83"/>
      <c r="H22" s="83"/>
      <c r="I22" s="86"/>
      <c r="J22" s="86"/>
    </row>
    <row r="23" spans="2:10" x14ac:dyDescent="0.3">
      <c r="B23" s="72" t="s">
        <v>222</v>
      </c>
      <c r="C23" s="88" t="s">
        <v>191</v>
      </c>
      <c r="D23" s="78">
        <v>6</v>
      </c>
      <c r="E23" s="9" t="s">
        <v>12</v>
      </c>
      <c r="F23" s="81"/>
      <c r="G23" s="81"/>
      <c r="H23" s="81"/>
      <c r="I23" s="84"/>
      <c r="J23" s="84"/>
    </row>
    <row r="24" spans="2:10" x14ac:dyDescent="0.3">
      <c r="B24" s="73"/>
      <c r="C24" s="89"/>
      <c r="D24" s="79"/>
      <c r="E24" s="10" t="s">
        <v>113</v>
      </c>
      <c r="F24" s="82"/>
      <c r="G24" s="82"/>
      <c r="H24" s="82"/>
      <c r="I24" s="85"/>
      <c r="J24" s="85"/>
    </row>
    <row r="25" spans="2:10" x14ac:dyDescent="0.3">
      <c r="B25" s="73"/>
      <c r="C25" s="89"/>
      <c r="D25" s="79"/>
      <c r="E25" s="10" t="s">
        <v>223</v>
      </c>
      <c r="F25" s="82"/>
      <c r="G25" s="82"/>
      <c r="H25" s="82"/>
      <c r="I25" s="85"/>
      <c r="J25" s="85"/>
    </row>
    <row r="26" spans="2:10" x14ac:dyDescent="0.3">
      <c r="B26" s="74"/>
      <c r="C26" s="90"/>
      <c r="D26" s="80"/>
      <c r="E26" s="11" t="s">
        <v>224</v>
      </c>
      <c r="F26" s="83"/>
      <c r="G26" s="83"/>
      <c r="H26" s="83"/>
      <c r="I26" s="86"/>
      <c r="J26" s="86"/>
    </row>
    <row r="27" spans="2:10" x14ac:dyDescent="0.3">
      <c r="B27" s="72" t="s">
        <v>14</v>
      </c>
      <c r="C27" s="88" t="s">
        <v>192</v>
      </c>
      <c r="D27" s="78">
        <v>6</v>
      </c>
      <c r="E27" s="9" t="s">
        <v>13</v>
      </c>
      <c r="F27" s="81"/>
      <c r="G27" s="81"/>
      <c r="H27" s="81"/>
      <c r="I27" s="84"/>
      <c r="J27" s="84"/>
    </row>
    <row r="28" spans="2:10" x14ac:dyDescent="0.3">
      <c r="B28" s="73"/>
      <c r="C28" s="89"/>
      <c r="D28" s="79"/>
      <c r="E28" s="10" t="s">
        <v>114</v>
      </c>
      <c r="F28" s="82"/>
      <c r="G28" s="82"/>
      <c r="H28" s="82"/>
      <c r="I28" s="85"/>
      <c r="J28" s="85"/>
    </row>
    <row r="29" spans="2:10" x14ac:dyDescent="0.3">
      <c r="B29" s="73"/>
      <c r="C29" s="89"/>
      <c r="D29" s="79"/>
      <c r="E29" s="10" t="s">
        <v>115</v>
      </c>
      <c r="F29" s="82"/>
      <c r="G29" s="82"/>
      <c r="H29" s="82"/>
      <c r="I29" s="85"/>
      <c r="J29" s="85"/>
    </row>
    <row r="30" spans="2:10" x14ac:dyDescent="0.3">
      <c r="B30" s="74"/>
      <c r="C30" s="90"/>
      <c r="D30" s="80"/>
      <c r="E30" s="11" t="s">
        <v>116</v>
      </c>
      <c r="F30" s="83"/>
      <c r="G30" s="83"/>
      <c r="H30" s="83"/>
      <c r="I30" s="86"/>
      <c r="J30" s="86"/>
    </row>
    <row r="31" spans="2:10" x14ac:dyDescent="0.3">
      <c r="B31" s="72" t="s">
        <v>16</v>
      </c>
      <c r="C31" s="88" t="s">
        <v>193</v>
      </c>
      <c r="D31" s="78">
        <v>6</v>
      </c>
      <c r="E31" s="9" t="s">
        <v>15</v>
      </c>
      <c r="F31" s="81"/>
      <c r="G31" s="81"/>
      <c r="H31" s="81"/>
      <c r="I31" s="84"/>
      <c r="J31" s="84"/>
    </row>
    <row r="32" spans="2:10" x14ac:dyDescent="0.3">
      <c r="B32" s="73"/>
      <c r="C32" s="89"/>
      <c r="D32" s="79"/>
      <c r="E32" s="10" t="s">
        <v>225</v>
      </c>
      <c r="F32" s="82"/>
      <c r="G32" s="82"/>
      <c r="H32" s="82"/>
      <c r="I32" s="85"/>
      <c r="J32" s="85"/>
    </row>
    <row r="33" spans="2:10" x14ac:dyDescent="0.3">
      <c r="B33" s="73"/>
      <c r="C33" s="89"/>
      <c r="D33" s="79"/>
      <c r="E33" s="10" t="s">
        <v>227</v>
      </c>
      <c r="F33" s="82"/>
      <c r="G33" s="82"/>
      <c r="H33" s="82"/>
      <c r="I33" s="85"/>
      <c r="J33" s="85"/>
    </row>
    <row r="34" spans="2:10" x14ac:dyDescent="0.3">
      <c r="B34" s="74"/>
      <c r="C34" s="90"/>
      <c r="D34" s="80"/>
      <c r="E34" s="11" t="s">
        <v>226</v>
      </c>
      <c r="F34" s="83"/>
      <c r="G34" s="83"/>
      <c r="H34" s="83"/>
      <c r="I34" s="86"/>
      <c r="J34" s="86"/>
    </row>
    <row r="35" spans="2:10" x14ac:dyDescent="0.3">
      <c r="B35" s="72" t="s">
        <v>18</v>
      </c>
      <c r="C35" s="88" t="s">
        <v>194</v>
      </c>
      <c r="D35" s="78">
        <v>6</v>
      </c>
      <c r="E35" s="9" t="s">
        <v>17</v>
      </c>
      <c r="F35" s="81"/>
      <c r="G35" s="81"/>
      <c r="H35" s="81"/>
      <c r="I35" s="84"/>
      <c r="J35" s="84"/>
    </row>
    <row r="36" spans="2:10" x14ac:dyDescent="0.3">
      <c r="B36" s="73"/>
      <c r="C36" s="89"/>
      <c r="D36" s="79"/>
      <c r="E36" s="10" t="s">
        <v>117</v>
      </c>
      <c r="F36" s="82"/>
      <c r="G36" s="82"/>
      <c r="H36" s="82"/>
      <c r="I36" s="85"/>
      <c r="J36" s="85"/>
    </row>
    <row r="37" spans="2:10" x14ac:dyDescent="0.3">
      <c r="B37" s="73"/>
      <c r="C37" s="89"/>
      <c r="D37" s="79"/>
      <c r="E37" s="10" t="s">
        <v>118</v>
      </c>
      <c r="F37" s="82"/>
      <c r="G37" s="82"/>
      <c r="H37" s="82"/>
      <c r="I37" s="85"/>
      <c r="J37" s="85"/>
    </row>
    <row r="38" spans="2:10" x14ac:dyDescent="0.3">
      <c r="B38" s="74"/>
      <c r="C38" s="90"/>
      <c r="D38" s="80"/>
      <c r="E38" s="11" t="s">
        <v>231</v>
      </c>
      <c r="F38" s="83"/>
      <c r="G38" s="83"/>
      <c r="H38" s="83"/>
      <c r="I38" s="86"/>
      <c r="J38" s="86"/>
    </row>
    <row r="39" spans="2:10" x14ac:dyDescent="0.3">
      <c r="B39" s="72" t="s">
        <v>20</v>
      </c>
      <c r="C39" s="75" t="s">
        <v>194</v>
      </c>
      <c r="D39" s="78">
        <v>5</v>
      </c>
      <c r="E39" s="9" t="s">
        <v>19</v>
      </c>
      <c r="F39" s="81"/>
      <c r="G39" s="81"/>
      <c r="H39" s="81"/>
      <c r="I39" s="84"/>
      <c r="J39" s="84"/>
    </row>
    <row r="40" spans="2:10" x14ac:dyDescent="0.3">
      <c r="B40" s="73"/>
      <c r="C40" s="76"/>
      <c r="D40" s="79"/>
      <c r="E40" s="10" t="s">
        <v>119</v>
      </c>
      <c r="F40" s="82"/>
      <c r="G40" s="82"/>
      <c r="H40" s="82"/>
      <c r="I40" s="85"/>
      <c r="J40" s="85"/>
    </row>
    <row r="41" spans="2:10" x14ac:dyDescent="0.3">
      <c r="B41" s="73"/>
      <c r="C41" s="76"/>
      <c r="D41" s="79"/>
      <c r="E41" s="10" t="s">
        <v>120</v>
      </c>
      <c r="F41" s="82"/>
      <c r="G41" s="82"/>
      <c r="H41" s="82"/>
      <c r="I41" s="85"/>
      <c r="J41" s="85"/>
    </row>
    <row r="42" spans="2:10" x14ac:dyDescent="0.3">
      <c r="B42" s="74"/>
      <c r="C42" s="77"/>
      <c r="D42" s="80"/>
      <c r="E42" s="11" t="s">
        <v>121</v>
      </c>
      <c r="F42" s="83"/>
      <c r="G42" s="83"/>
      <c r="H42" s="83"/>
      <c r="I42" s="86"/>
      <c r="J42" s="86"/>
    </row>
    <row r="43" spans="2:10" x14ac:dyDescent="0.3">
      <c r="B43" s="72" t="s">
        <v>24</v>
      </c>
      <c r="C43" s="75" t="s">
        <v>194</v>
      </c>
      <c r="D43" s="78">
        <v>5</v>
      </c>
      <c r="E43" s="9" t="s">
        <v>23</v>
      </c>
      <c r="F43" s="81"/>
      <c r="G43" s="81"/>
      <c r="H43" s="81"/>
      <c r="I43" s="84"/>
      <c r="J43" s="84"/>
    </row>
    <row r="44" spans="2:10" x14ac:dyDescent="0.3">
      <c r="B44" s="73"/>
      <c r="C44" s="76"/>
      <c r="D44" s="79"/>
      <c r="E44" s="10" t="s">
        <v>125</v>
      </c>
      <c r="F44" s="82"/>
      <c r="G44" s="82"/>
      <c r="H44" s="82"/>
      <c r="I44" s="85"/>
      <c r="J44" s="85"/>
    </row>
    <row r="45" spans="2:10" x14ac:dyDescent="0.3">
      <c r="B45" s="73"/>
      <c r="C45" s="76"/>
      <c r="D45" s="79"/>
      <c r="E45" s="10" t="s">
        <v>126</v>
      </c>
      <c r="F45" s="82"/>
      <c r="G45" s="82"/>
      <c r="H45" s="82"/>
      <c r="I45" s="85"/>
      <c r="J45" s="85"/>
    </row>
    <row r="46" spans="2:10" x14ac:dyDescent="0.3">
      <c r="B46" s="74"/>
      <c r="C46" s="77"/>
      <c r="D46" s="80"/>
      <c r="E46" s="11" t="s">
        <v>127</v>
      </c>
      <c r="F46" s="83"/>
      <c r="G46" s="83"/>
      <c r="H46" s="83"/>
      <c r="I46" s="86"/>
      <c r="J46" s="86"/>
    </row>
    <row r="47" spans="2:10" x14ac:dyDescent="0.3">
      <c r="B47" s="72" t="s">
        <v>22</v>
      </c>
      <c r="C47" s="88" t="s">
        <v>195</v>
      </c>
      <c r="D47" s="78">
        <v>5</v>
      </c>
      <c r="E47" s="9" t="s">
        <v>21</v>
      </c>
      <c r="F47" s="81"/>
      <c r="G47" s="81"/>
      <c r="H47" s="81"/>
      <c r="I47" s="84"/>
      <c r="J47" s="84"/>
    </row>
    <row r="48" spans="2:10" x14ac:dyDescent="0.3">
      <c r="B48" s="73"/>
      <c r="C48" s="89"/>
      <c r="D48" s="79"/>
      <c r="E48" s="10" t="s">
        <v>122</v>
      </c>
      <c r="F48" s="82"/>
      <c r="G48" s="82"/>
      <c r="H48" s="82"/>
      <c r="I48" s="85"/>
      <c r="J48" s="85"/>
    </row>
    <row r="49" spans="2:10" x14ac:dyDescent="0.3">
      <c r="B49" s="73"/>
      <c r="C49" s="89"/>
      <c r="D49" s="79"/>
      <c r="E49" s="10" t="s">
        <v>123</v>
      </c>
      <c r="F49" s="82"/>
      <c r="G49" s="82"/>
      <c r="H49" s="82"/>
      <c r="I49" s="85"/>
      <c r="J49" s="85"/>
    </row>
    <row r="50" spans="2:10" x14ac:dyDescent="0.3">
      <c r="B50" s="74"/>
      <c r="C50" s="90"/>
      <c r="D50" s="80"/>
      <c r="E50" s="11" t="s">
        <v>124</v>
      </c>
      <c r="F50" s="83"/>
      <c r="G50" s="83"/>
      <c r="H50" s="83"/>
      <c r="I50" s="86"/>
      <c r="J50" s="86"/>
    </row>
    <row r="51" spans="2:10" x14ac:dyDescent="0.3">
      <c r="B51" s="72" t="s">
        <v>26</v>
      </c>
      <c r="C51" s="88" t="s">
        <v>196</v>
      </c>
      <c r="D51" s="78">
        <v>5</v>
      </c>
      <c r="E51" s="9" t="s">
        <v>25</v>
      </c>
      <c r="F51" s="81"/>
      <c r="G51" s="81"/>
      <c r="H51" s="81"/>
      <c r="I51" s="84"/>
      <c r="J51" s="84"/>
    </row>
    <row r="52" spans="2:10" x14ac:dyDescent="0.3">
      <c r="B52" s="73"/>
      <c r="C52" s="89"/>
      <c r="D52" s="79"/>
      <c r="E52" s="10" t="s">
        <v>128</v>
      </c>
      <c r="F52" s="82"/>
      <c r="G52" s="82"/>
      <c r="H52" s="82"/>
      <c r="I52" s="85"/>
      <c r="J52" s="85"/>
    </row>
    <row r="53" spans="2:10" x14ac:dyDescent="0.3">
      <c r="B53" s="73"/>
      <c r="C53" s="89"/>
      <c r="D53" s="79"/>
      <c r="E53" s="10" t="s">
        <v>129</v>
      </c>
      <c r="F53" s="82"/>
      <c r="G53" s="82"/>
      <c r="H53" s="82"/>
      <c r="I53" s="85"/>
      <c r="J53" s="85"/>
    </row>
    <row r="54" spans="2:10" x14ac:dyDescent="0.3">
      <c r="B54" s="74"/>
      <c r="C54" s="90"/>
      <c r="D54" s="80"/>
      <c r="E54" s="11" t="s">
        <v>130</v>
      </c>
      <c r="F54" s="83"/>
      <c r="G54" s="83"/>
      <c r="H54" s="83"/>
      <c r="I54" s="86"/>
      <c r="J54" s="86"/>
    </row>
    <row r="55" spans="2:10" x14ac:dyDescent="0.3">
      <c r="B55" s="72" t="s">
        <v>271</v>
      </c>
      <c r="C55" s="75" t="s">
        <v>196</v>
      </c>
      <c r="D55" s="78">
        <v>7</v>
      </c>
      <c r="E55" s="9" t="s">
        <v>272</v>
      </c>
      <c r="F55" s="81"/>
      <c r="G55" s="81"/>
      <c r="H55" s="81"/>
      <c r="I55" s="84"/>
      <c r="J55" s="84"/>
    </row>
    <row r="56" spans="2:10" x14ac:dyDescent="0.3">
      <c r="B56" s="73"/>
      <c r="C56" s="76"/>
      <c r="D56" s="79"/>
      <c r="E56" s="10" t="s">
        <v>273</v>
      </c>
      <c r="F56" s="82"/>
      <c r="G56" s="82"/>
      <c r="H56" s="82"/>
      <c r="I56" s="85"/>
      <c r="J56" s="85"/>
    </row>
    <row r="57" spans="2:10" x14ac:dyDescent="0.3">
      <c r="B57" s="73"/>
      <c r="C57" s="76"/>
      <c r="D57" s="79"/>
      <c r="E57" s="10" t="s">
        <v>274</v>
      </c>
      <c r="F57" s="82"/>
      <c r="G57" s="82"/>
      <c r="H57" s="82"/>
      <c r="I57" s="85"/>
      <c r="J57" s="85"/>
    </row>
    <row r="58" spans="2:10" x14ac:dyDescent="0.3">
      <c r="B58" s="74"/>
      <c r="C58" s="77"/>
      <c r="D58" s="80"/>
      <c r="E58" s="11" t="s">
        <v>275</v>
      </c>
      <c r="F58" s="83"/>
      <c r="G58" s="83"/>
      <c r="H58" s="83"/>
      <c r="I58" s="86"/>
      <c r="J58" s="86"/>
    </row>
    <row r="59" spans="2:10" x14ac:dyDescent="0.3">
      <c r="B59" s="72" t="s">
        <v>8</v>
      </c>
      <c r="C59" s="88" t="s">
        <v>190</v>
      </c>
      <c r="D59" s="78">
        <v>5</v>
      </c>
      <c r="E59" s="9" t="s">
        <v>7</v>
      </c>
      <c r="F59" s="81"/>
      <c r="G59" s="81"/>
      <c r="H59" s="81"/>
      <c r="I59" s="84"/>
      <c r="J59" s="84"/>
    </row>
    <row r="60" spans="2:10" x14ac:dyDescent="0.3">
      <c r="B60" s="73"/>
      <c r="C60" s="89"/>
      <c r="D60" s="79"/>
      <c r="E60" s="10" t="s">
        <v>108</v>
      </c>
      <c r="F60" s="82"/>
      <c r="G60" s="82"/>
      <c r="H60" s="82"/>
      <c r="I60" s="85"/>
      <c r="J60" s="85"/>
    </row>
    <row r="61" spans="2:10" x14ac:dyDescent="0.3">
      <c r="B61" s="73"/>
      <c r="C61" s="89"/>
      <c r="D61" s="79"/>
      <c r="E61" s="10" t="s">
        <v>185</v>
      </c>
      <c r="F61" s="82"/>
      <c r="G61" s="82"/>
      <c r="H61" s="82"/>
      <c r="I61" s="85"/>
      <c r="J61" s="85"/>
    </row>
    <row r="62" spans="2:10" x14ac:dyDescent="0.3">
      <c r="B62" s="74"/>
      <c r="C62" s="90"/>
      <c r="D62" s="80"/>
      <c r="E62" s="11" t="s">
        <v>109</v>
      </c>
      <c r="F62" s="83"/>
      <c r="G62" s="83"/>
      <c r="H62" s="83"/>
      <c r="I62" s="86"/>
      <c r="J62" s="86"/>
    </row>
    <row r="63" spans="2:10" x14ac:dyDescent="0.3">
      <c r="B63" s="72" t="s">
        <v>211</v>
      </c>
      <c r="C63" s="88" t="s">
        <v>215</v>
      </c>
      <c r="D63" s="78">
        <v>5</v>
      </c>
      <c r="E63" s="10" t="s">
        <v>212</v>
      </c>
      <c r="F63" s="81"/>
      <c r="G63" s="81"/>
      <c r="H63" s="81"/>
      <c r="I63" s="29"/>
      <c r="J63" s="31"/>
    </row>
    <row r="64" spans="2:10" x14ac:dyDescent="0.3">
      <c r="B64" s="73"/>
      <c r="C64" s="89"/>
      <c r="D64" s="79"/>
      <c r="E64" s="10" t="s">
        <v>213</v>
      </c>
      <c r="F64" s="82"/>
      <c r="G64" s="82"/>
      <c r="H64" s="82"/>
      <c r="I64" s="29"/>
      <c r="J64" s="31"/>
    </row>
    <row r="65" spans="2:10" x14ac:dyDescent="0.3">
      <c r="B65" s="73"/>
      <c r="C65" s="89"/>
      <c r="D65" s="79"/>
      <c r="E65" s="10" t="s">
        <v>214</v>
      </c>
      <c r="F65" s="82"/>
      <c r="G65" s="82"/>
      <c r="H65" s="82"/>
      <c r="I65" s="29"/>
      <c r="J65" s="31"/>
    </row>
    <row r="66" spans="2:10" x14ac:dyDescent="0.3">
      <c r="B66" s="74"/>
      <c r="C66" s="90"/>
      <c r="D66" s="80"/>
      <c r="E66" s="10" t="s">
        <v>230</v>
      </c>
      <c r="F66" s="83"/>
      <c r="G66" s="83"/>
      <c r="H66" s="83"/>
      <c r="I66" s="29"/>
      <c r="J66" s="31"/>
    </row>
    <row r="67" spans="2:10" x14ac:dyDescent="0.3">
      <c r="B67" s="72" t="s">
        <v>201</v>
      </c>
      <c r="C67" s="75" t="s">
        <v>215</v>
      </c>
      <c r="D67" s="78">
        <v>8</v>
      </c>
      <c r="E67" s="9" t="s">
        <v>27</v>
      </c>
      <c r="F67" s="81"/>
      <c r="G67" s="81"/>
      <c r="H67" s="81"/>
      <c r="I67" s="84"/>
      <c r="J67" s="84"/>
    </row>
    <row r="68" spans="2:10" x14ac:dyDescent="0.3">
      <c r="B68" s="73"/>
      <c r="C68" s="76"/>
      <c r="D68" s="79"/>
      <c r="E68" s="10" t="s">
        <v>131</v>
      </c>
      <c r="F68" s="82"/>
      <c r="G68" s="82"/>
      <c r="H68" s="82"/>
      <c r="I68" s="85"/>
      <c r="J68" s="85"/>
    </row>
    <row r="69" spans="2:10" x14ac:dyDescent="0.3">
      <c r="B69" s="73"/>
      <c r="C69" s="76"/>
      <c r="D69" s="79"/>
      <c r="E69" s="10" t="s">
        <v>229</v>
      </c>
      <c r="F69" s="82"/>
      <c r="G69" s="82"/>
      <c r="H69" s="82"/>
      <c r="I69" s="85"/>
      <c r="J69" s="85"/>
    </row>
    <row r="70" spans="2:10" x14ac:dyDescent="0.3">
      <c r="B70" s="74"/>
      <c r="C70" s="77"/>
      <c r="D70" s="80"/>
      <c r="E70" s="36" t="s">
        <v>228</v>
      </c>
      <c r="F70" s="83"/>
      <c r="G70" s="83"/>
      <c r="H70" s="83"/>
      <c r="I70" s="86"/>
      <c r="J70" s="86"/>
    </row>
    <row r="71" spans="2:10" x14ac:dyDescent="0.3">
      <c r="B71" s="72" t="s">
        <v>29</v>
      </c>
      <c r="C71" s="75" t="s">
        <v>200</v>
      </c>
      <c r="D71" s="78">
        <v>5</v>
      </c>
      <c r="E71" s="9" t="s">
        <v>28</v>
      </c>
      <c r="F71" s="81"/>
      <c r="G71" s="81"/>
      <c r="H71" s="81"/>
      <c r="I71" s="84"/>
      <c r="J71" s="84"/>
    </row>
    <row r="72" spans="2:10" x14ac:dyDescent="0.3">
      <c r="B72" s="73"/>
      <c r="C72" s="76"/>
      <c r="D72" s="79"/>
      <c r="E72" s="10" t="s">
        <v>132</v>
      </c>
      <c r="F72" s="82"/>
      <c r="G72" s="82"/>
      <c r="H72" s="82"/>
      <c r="I72" s="85"/>
      <c r="J72" s="85"/>
    </row>
    <row r="73" spans="2:10" x14ac:dyDescent="0.3">
      <c r="B73" s="73"/>
      <c r="C73" s="76"/>
      <c r="D73" s="79"/>
      <c r="E73" s="10" t="s">
        <v>321</v>
      </c>
      <c r="F73" s="82"/>
      <c r="G73" s="82"/>
      <c r="H73" s="82"/>
      <c r="I73" s="85"/>
      <c r="J73" s="85"/>
    </row>
    <row r="74" spans="2:10" x14ac:dyDescent="0.3">
      <c r="B74" s="74"/>
      <c r="C74" s="77"/>
      <c r="D74" s="80"/>
      <c r="E74" s="11" t="s">
        <v>322</v>
      </c>
      <c r="F74" s="83"/>
      <c r="G74" s="83"/>
      <c r="H74" s="83"/>
      <c r="I74" s="86"/>
      <c r="J74" s="86"/>
    </row>
    <row r="75" spans="2:10" x14ac:dyDescent="0.3">
      <c r="B75" s="45"/>
      <c r="C75" s="46"/>
      <c r="D75" s="47">
        <f>SUM(D19:D74)</f>
        <v>80</v>
      </c>
      <c r="E75" s="32"/>
      <c r="F75" s="49"/>
      <c r="G75" s="49"/>
      <c r="H75" s="49"/>
      <c r="I75" s="44"/>
      <c r="J75" s="44"/>
    </row>
    <row r="77" spans="2:10" ht="14.4" customHeight="1" x14ac:dyDescent="0.3">
      <c r="B77" s="91" t="s">
        <v>292</v>
      </c>
      <c r="C77" s="91"/>
      <c r="D77" s="91"/>
      <c r="E77" s="91"/>
      <c r="F77" s="91"/>
      <c r="G77" s="91"/>
      <c r="H77" s="91"/>
      <c r="I77" s="91"/>
      <c r="J77" s="91"/>
    </row>
    <row r="78" spans="2:10" x14ac:dyDescent="0.3">
      <c r="B78" s="39"/>
      <c r="C78" s="39"/>
    </row>
    <row r="79" spans="2:10" x14ac:dyDescent="0.3">
      <c r="B79" s="72" t="s">
        <v>265</v>
      </c>
      <c r="C79" s="75"/>
      <c r="D79" s="78">
        <v>5</v>
      </c>
      <c r="E79" s="41" t="s">
        <v>267</v>
      </c>
      <c r="F79" s="81"/>
      <c r="G79" s="81"/>
      <c r="H79" s="81"/>
      <c r="I79" s="84"/>
      <c r="J79" s="84"/>
    </row>
    <row r="80" spans="2:10" x14ac:dyDescent="0.3">
      <c r="B80" s="73"/>
      <c r="C80" s="76"/>
      <c r="D80" s="79"/>
      <c r="E80" s="10" t="s">
        <v>268</v>
      </c>
      <c r="F80" s="82"/>
      <c r="G80" s="82"/>
      <c r="H80" s="82"/>
      <c r="I80" s="85"/>
      <c r="J80" s="85"/>
    </row>
    <row r="81" spans="2:10" x14ac:dyDescent="0.3">
      <c r="B81" s="73"/>
      <c r="C81" s="76"/>
      <c r="D81" s="79"/>
      <c r="E81" s="10" t="s">
        <v>269</v>
      </c>
      <c r="F81" s="82"/>
      <c r="G81" s="82"/>
      <c r="H81" s="82"/>
      <c r="I81" s="85"/>
      <c r="J81" s="85"/>
    </row>
    <row r="82" spans="2:10" x14ac:dyDescent="0.3">
      <c r="B82" s="73"/>
      <c r="C82" s="76"/>
      <c r="D82" s="79"/>
      <c r="E82" s="10" t="s">
        <v>266</v>
      </c>
      <c r="F82" s="82"/>
      <c r="G82" s="82"/>
      <c r="H82" s="82"/>
      <c r="I82" s="85"/>
      <c r="J82" s="85"/>
    </row>
    <row r="83" spans="2:10" x14ac:dyDescent="0.3">
      <c r="B83" s="74"/>
      <c r="C83" s="77"/>
      <c r="D83" s="80"/>
      <c r="E83" s="11" t="s">
        <v>270</v>
      </c>
      <c r="F83" s="83"/>
      <c r="G83" s="83"/>
      <c r="H83" s="83"/>
      <c r="I83" s="86"/>
      <c r="J83" s="86"/>
    </row>
    <row r="84" spans="2:10" x14ac:dyDescent="0.3">
      <c r="B84" s="72" t="s">
        <v>1</v>
      </c>
      <c r="C84" s="75"/>
      <c r="D84" s="78">
        <v>5</v>
      </c>
      <c r="E84" s="9" t="s">
        <v>2</v>
      </c>
      <c r="F84" s="81"/>
      <c r="G84" s="81"/>
      <c r="H84" s="81"/>
      <c r="I84" s="84"/>
      <c r="J84" s="84"/>
    </row>
    <row r="85" spans="2:10" x14ac:dyDescent="0.3">
      <c r="B85" s="73"/>
      <c r="C85" s="76"/>
      <c r="D85" s="79"/>
      <c r="E85" s="10" t="s">
        <v>287</v>
      </c>
      <c r="F85" s="82"/>
      <c r="G85" s="82"/>
      <c r="H85" s="82"/>
      <c r="I85" s="85"/>
      <c r="J85" s="85"/>
    </row>
    <row r="86" spans="2:10" x14ac:dyDescent="0.3">
      <c r="B86" s="73"/>
      <c r="C86" s="76"/>
      <c r="D86" s="79"/>
      <c r="E86" s="10" t="s">
        <v>288</v>
      </c>
      <c r="F86" s="82"/>
      <c r="G86" s="82"/>
      <c r="H86" s="82"/>
      <c r="I86" s="85"/>
      <c r="J86" s="85"/>
    </row>
    <row r="87" spans="2:10" x14ac:dyDescent="0.3">
      <c r="B87" s="74"/>
      <c r="C87" s="77"/>
      <c r="D87" s="80"/>
      <c r="E87" s="11" t="s">
        <v>289</v>
      </c>
      <c r="F87" s="83"/>
      <c r="G87" s="83"/>
      <c r="H87" s="83"/>
      <c r="I87" s="86"/>
      <c r="J87" s="86"/>
    </row>
    <row r="88" spans="2:10" x14ac:dyDescent="0.3">
      <c r="B88" s="72" t="s">
        <v>277</v>
      </c>
      <c r="C88" s="75"/>
      <c r="D88" s="78">
        <v>5</v>
      </c>
      <c r="E88" s="9" t="s">
        <v>276</v>
      </c>
      <c r="F88" s="81"/>
      <c r="G88" s="81"/>
      <c r="H88" s="81"/>
      <c r="I88" s="84"/>
      <c r="J88" s="84"/>
    </row>
    <row r="89" spans="2:10" x14ac:dyDescent="0.3">
      <c r="B89" s="73"/>
      <c r="C89" s="76"/>
      <c r="D89" s="79"/>
      <c r="E89" s="10" t="s">
        <v>278</v>
      </c>
      <c r="F89" s="82"/>
      <c r="G89" s="82"/>
      <c r="H89" s="82"/>
      <c r="I89" s="85"/>
      <c r="J89" s="85"/>
    </row>
    <row r="90" spans="2:10" x14ac:dyDescent="0.3">
      <c r="B90" s="73"/>
      <c r="C90" s="76"/>
      <c r="D90" s="79"/>
      <c r="E90" s="10" t="s">
        <v>280</v>
      </c>
      <c r="F90" s="82"/>
      <c r="G90" s="82"/>
      <c r="H90" s="82"/>
      <c r="I90" s="85"/>
      <c r="J90" s="85"/>
    </row>
    <row r="91" spans="2:10" x14ac:dyDescent="0.3">
      <c r="B91" s="74"/>
      <c r="C91" s="77"/>
      <c r="D91" s="80"/>
      <c r="E91" s="11" t="s">
        <v>279</v>
      </c>
      <c r="F91" s="83"/>
      <c r="G91" s="83"/>
      <c r="H91" s="83"/>
      <c r="I91" s="86"/>
      <c r="J91" s="86"/>
    </row>
    <row r="92" spans="2:10" x14ac:dyDescent="0.3">
      <c r="B92" s="72" t="s">
        <v>281</v>
      </c>
      <c r="C92" s="75"/>
      <c r="D92" s="78">
        <v>5</v>
      </c>
      <c r="E92" s="9" t="s">
        <v>282</v>
      </c>
      <c r="F92" s="81"/>
      <c r="G92" s="81"/>
      <c r="H92" s="81"/>
      <c r="I92" s="84"/>
      <c r="J92" s="84"/>
    </row>
    <row r="93" spans="2:10" x14ac:dyDescent="0.3">
      <c r="B93" s="73"/>
      <c r="C93" s="76"/>
      <c r="D93" s="79"/>
      <c r="E93" s="10" t="s">
        <v>283</v>
      </c>
      <c r="F93" s="82"/>
      <c r="G93" s="82"/>
      <c r="H93" s="82"/>
      <c r="I93" s="85"/>
      <c r="J93" s="85"/>
    </row>
    <row r="94" spans="2:10" x14ac:dyDescent="0.3">
      <c r="B94" s="73"/>
      <c r="C94" s="76"/>
      <c r="D94" s="79"/>
      <c r="E94" s="10" t="s">
        <v>284</v>
      </c>
      <c r="F94" s="82"/>
      <c r="G94" s="82"/>
      <c r="H94" s="82"/>
      <c r="I94" s="85"/>
      <c r="J94" s="85"/>
    </row>
    <row r="95" spans="2:10" x14ac:dyDescent="0.3">
      <c r="B95" s="74"/>
      <c r="C95" s="77"/>
      <c r="D95" s="80"/>
      <c r="E95" s="11" t="s">
        <v>285</v>
      </c>
      <c r="F95" s="83"/>
      <c r="G95" s="83"/>
      <c r="H95" s="83"/>
      <c r="I95" s="86"/>
      <c r="J95" s="86"/>
    </row>
    <row r="96" spans="2:10" x14ac:dyDescent="0.3">
      <c r="B96" s="39"/>
      <c r="C96" s="39"/>
      <c r="D96" s="48">
        <f>SUM(D79:D95)</f>
        <v>20</v>
      </c>
    </row>
    <row r="97" spans="2:8" x14ac:dyDescent="0.3">
      <c r="B97" s="39"/>
      <c r="C97" s="39"/>
    </row>
    <row r="98" spans="2:8" x14ac:dyDescent="0.3">
      <c r="B98" s="87" t="s">
        <v>30</v>
      </c>
      <c r="C98" s="87"/>
      <c r="D98" s="3">
        <f>D75+D96</f>
        <v>100</v>
      </c>
    </row>
    <row r="99" spans="2:8" x14ac:dyDescent="0.3">
      <c r="B99" s="12"/>
    </row>
    <row r="100" spans="2:8" ht="14.4" customHeight="1" x14ac:dyDescent="0.3">
      <c r="C100" s="13"/>
      <c r="D100" s="13"/>
      <c r="E100" s="50" t="s">
        <v>294</v>
      </c>
      <c r="F100" s="51">
        <f>ROUND((($D19*F19)+($D23*F23)+($D27*F27)+($D31*F31)+($D35*F35)+($D39*F39)+($D43*F43)+($D47*F47)+($D51*F51)+($D55*F55)+($D59*F59)+($D63*F63)+($D67*F67)+($D71*F71))/$D75,0)</f>
        <v>0</v>
      </c>
      <c r="G100" s="51">
        <f>ROUND((($D19*G19)+($D23*G23)+($D27*G27)+($D31*G31)+($D35*G35)+($D39*G39)+($D43*G43)+($D47*G47)+($D51*G51)+($D55*G55)+($D59*G59)+($D63*G63)+($D67*G67)+($D71*G71))/$D75,0)</f>
        <v>0</v>
      </c>
      <c r="H100" s="51">
        <f>ROUND((($D19*H19)+($D23*H23)+($D27*H27)+($D31*H31)+($D35*H35)+($D39*H39)+($D43*H43)+($D47*H47)+($D51*H51)+($D55*H55)+($D59*H59)+($D63*H63)+($D67*H67)+($D71*H71))/$D75,0)</f>
        <v>0</v>
      </c>
    </row>
    <row r="102" spans="2:8" ht="14.4" customHeight="1" x14ac:dyDescent="0.3">
      <c r="C102" s="13"/>
      <c r="D102" s="13"/>
      <c r="E102" s="14" t="s">
        <v>293</v>
      </c>
      <c r="F102" s="27">
        <f>ROUND(((F100*$D75/100)*(F10/100))+((($D79*F79)+($D84*F84)+($D88*F88)+($D92*F92))/100),0)</f>
        <v>0</v>
      </c>
      <c r="G102" s="27">
        <f t="shared" ref="G102:H102" si="0">ROUND(((G100*$D75/100)*(G10/100))+((($D79*G79)+($D84*G84)+($D88*G88)+($D92*G92))/100),0)</f>
        <v>0</v>
      </c>
      <c r="H102" s="27">
        <f t="shared" si="0"/>
        <v>0</v>
      </c>
    </row>
  </sheetData>
  <mergeCells count="156">
    <mergeCell ref="H84:H87"/>
    <mergeCell ref="I84:I87"/>
    <mergeCell ref="J84:J87"/>
    <mergeCell ref="J39:J42"/>
    <mergeCell ref="J47:J50"/>
    <mergeCell ref="J51:J54"/>
    <mergeCell ref="J71:J74"/>
    <mergeCell ref="G79:G83"/>
    <mergeCell ref="H79:H83"/>
    <mergeCell ref="J43:J46"/>
    <mergeCell ref="G67:G70"/>
    <mergeCell ref="H67:H70"/>
    <mergeCell ref="I67:I70"/>
    <mergeCell ref="J67:J70"/>
    <mergeCell ref="J59:J62"/>
    <mergeCell ref="J55:J58"/>
    <mergeCell ref="I51:I54"/>
    <mergeCell ref="I71:I74"/>
    <mergeCell ref="B17:J17"/>
    <mergeCell ref="B4:J4"/>
    <mergeCell ref="J10:J15"/>
    <mergeCell ref="J19:J22"/>
    <mergeCell ref="J23:J26"/>
    <mergeCell ref="J27:J30"/>
    <mergeCell ref="J31:J34"/>
    <mergeCell ref="J35:J38"/>
    <mergeCell ref="G71:G74"/>
    <mergeCell ref="H71:H74"/>
    <mergeCell ref="G51:G54"/>
    <mergeCell ref="H51:H54"/>
    <mergeCell ref="G59:G62"/>
    <mergeCell ref="H59:H62"/>
    <mergeCell ref="G35:G38"/>
    <mergeCell ref="H35:H38"/>
    <mergeCell ref="G39:G42"/>
    <mergeCell ref="H39:H42"/>
    <mergeCell ref="G47:G50"/>
    <mergeCell ref="H47:H50"/>
    <mergeCell ref="G63:G66"/>
    <mergeCell ref="H63:H66"/>
    <mergeCell ref="G23:G26"/>
    <mergeCell ref="H23:H26"/>
    <mergeCell ref="I31:I34"/>
    <mergeCell ref="I35:I38"/>
    <mergeCell ref="I39:I42"/>
    <mergeCell ref="I47:I50"/>
    <mergeCell ref="G55:G58"/>
    <mergeCell ref="H55:H58"/>
    <mergeCell ref="I55:I58"/>
    <mergeCell ref="F47:F50"/>
    <mergeCell ref="B59:B62"/>
    <mergeCell ref="C59:C62"/>
    <mergeCell ref="D59:D62"/>
    <mergeCell ref="F59:F62"/>
    <mergeCell ref="B51:B54"/>
    <mergeCell ref="C51:C54"/>
    <mergeCell ref="D51:D54"/>
    <mergeCell ref="F51:F54"/>
    <mergeCell ref="B55:B58"/>
    <mergeCell ref="C55:C58"/>
    <mergeCell ref="D55:D58"/>
    <mergeCell ref="F55:F58"/>
    <mergeCell ref="G27:G30"/>
    <mergeCell ref="H27:H30"/>
    <mergeCell ref="G31:G34"/>
    <mergeCell ref="H31:H34"/>
    <mergeCell ref="G43:G46"/>
    <mergeCell ref="H43:H46"/>
    <mergeCell ref="B43:B46"/>
    <mergeCell ref="C43:C46"/>
    <mergeCell ref="D43:D46"/>
    <mergeCell ref="F43:F46"/>
    <mergeCell ref="B8:E8"/>
    <mergeCell ref="G10:G15"/>
    <mergeCell ref="H10:H15"/>
    <mergeCell ref="F19:F22"/>
    <mergeCell ref="F10:F15"/>
    <mergeCell ref="I19:I22"/>
    <mergeCell ref="I23:I26"/>
    <mergeCell ref="I27:I30"/>
    <mergeCell ref="I59:I62"/>
    <mergeCell ref="I43:I46"/>
    <mergeCell ref="B10:B15"/>
    <mergeCell ref="D10:D15"/>
    <mergeCell ref="G19:G22"/>
    <mergeCell ref="H19:H22"/>
    <mergeCell ref="D19:D22"/>
    <mergeCell ref="B19:B22"/>
    <mergeCell ref="C19:C22"/>
    <mergeCell ref="B39:B42"/>
    <mergeCell ref="C39:C42"/>
    <mergeCell ref="D39:D42"/>
    <mergeCell ref="F39:F42"/>
    <mergeCell ref="B47:B50"/>
    <mergeCell ref="C47:C50"/>
    <mergeCell ref="D47:D50"/>
    <mergeCell ref="H88:H91"/>
    <mergeCell ref="I88:I91"/>
    <mergeCell ref="J88:J91"/>
    <mergeCell ref="I79:I83"/>
    <mergeCell ref="J79:J83"/>
    <mergeCell ref="B2:J2"/>
    <mergeCell ref="B35:B38"/>
    <mergeCell ref="C35:C38"/>
    <mergeCell ref="D35:D38"/>
    <mergeCell ref="F35:F38"/>
    <mergeCell ref="B23:B26"/>
    <mergeCell ref="C23:C26"/>
    <mergeCell ref="D27:D30"/>
    <mergeCell ref="B31:B34"/>
    <mergeCell ref="C31:C34"/>
    <mergeCell ref="D31:D34"/>
    <mergeCell ref="F31:F34"/>
    <mergeCell ref="F23:F26"/>
    <mergeCell ref="F27:F30"/>
    <mergeCell ref="D23:D26"/>
    <mergeCell ref="B27:B30"/>
    <mergeCell ref="C27:C30"/>
    <mergeCell ref="I10:I15"/>
    <mergeCell ref="F6:H6"/>
    <mergeCell ref="B79:B83"/>
    <mergeCell ref="C79:C83"/>
    <mergeCell ref="D79:D83"/>
    <mergeCell ref="F79:F83"/>
    <mergeCell ref="B88:B91"/>
    <mergeCell ref="C88:C91"/>
    <mergeCell ref="D88:D91"/>
    <mergeCell ref="F88:F91"/>
    <mergeCell ref="G88:G91"/>
    <mergeCell ref="B84:B87"/>
    <mergeCell ref="C84:C87"/>
    <mergeCell ref="D84:D87"/>
    <mergeCell ref="F84:F87"/>
    <mergeCell ref="G84:G87"/>
    <mergeCell ref="F71:F74"/>
    <mergeCell ref="B71:B74"/>
    <mergeCell ref="C71:C74"/>
    <mergeCell ref="D71:D74"/>
    <mergeCell ref="B63:B66"/>
    <mergeCell ref="F63:F66"/>
    <mergeCell ref="D63:D66"/>
    <mergeCell ref="C63:C66"/>
    <mergeCell ref="B77:J77"/>
    <mergeCell ref="B67:B70"/>
    <mergeCell ref="C67:C70"/>
    <mergeCell ref="D67:D70"/>
    <mergeCell ref="F67:F70"/>
    <mergeCell ref="B92:B95"/>
    <mergeCell ref="C92:C95"/>
    <mergeCell ref="D92:D95"/>
    <mergeCell ref="F92:F95"/>
    <mergeCell ref="G92:G95"/>
    <mergeCell ref="H92:H95"/>
    <mergeCell ref="I92:I95"/>
    <mergeCell ref="J92:J95"/>
    <mergeCell ref="B98:C98"/>
  </mergeCells>
  <pageMargins left="0.7" right="0.7" top="0.75" bottom="0.75" header="0.3" footer="0.3"/>
  <pageSetup paperSize="9" orientation="portrait" horizontalDpi="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zoomScaleNormal="100" workbookViewId="0"/>
  </sheetViews>
  <sheetFormatPr baseColWidth="10" defaultRowHeight="14.4" x14ac:dyDescent="0.3"/>
  <cols>
    <col min="1" max="1" width="2.44140625" customWidth="1"/>
    <col min="2" max="2" width="18.5546875" style="17" customWidth="1"/>
    <col min="3" max="3" width="2.5546875" style="17" customWidth="1"/>
    <col min="4" max="4" width="7.44140625" style="1" customWidth="1"/>
    <col min="5" max="5" width="117.6640625" customWidth="1"/>
    <col min="6" max="8" width="5.77734375" style="2" customWidth="1"/>
    <col min="9" max="10" width="35.77734375" customWidth="1"/>
  </cols>
  <sheetData>
    <row r="1" spans="2:10" ht="6" customHeight="1" x14ac:dyDescent="0.3"/>
    <row r="2" spans="2:10" ht="18" customHeight="1" x14ac:dyDescent="0.3">
      <c r="B2" s="92" t="str">
        <f>Synthèse!B2</f>
        <v>Analyse des niveaux de durabilité du système alimentaire de la région de […..]</v>
      </c>
      <c r="C2" s="92"/>
      <c r="D2" s="92"/>
      <c r="E2" s="92"/>
      <c r="F2" s="92"/>
      <c r="G2" s="92"/>
      <c r="H2" s="92"/>
      <c r="I2" s="92"/>
      <c r="J2" s="92"/>
    </row>
    <row r="3" spans="2:10" ht="4.8" customHeight="1" x14ac:dyDescent="0.3"/>
    <row r="4" spans="2:10" ht="18" customHeight="1" x14ac:dyDescent="0.35">
      <c r="B4" s="100" t="s">
        <v>41</v>
      </c>
      <c r="C4" s="100"/>
      <c r="D4" s="100"/>
      <c r="E4" s="100"/>
      <c r="F4" s="100"/>
      <c r="G4" s="100"/>
      <c r="H4" s="100"/>
      <c r="I4" s="100"/>
      <c r="J4" s="100"/>
    </row>
    <row r="5" spans="2:10" ht="6" customHeight="1" x14ac:dyDescent="0.3"/>
    <row r="6" spans="2:10" ht="28.8" x14ac:dyDescent="0.3">
      <c r="B6" s="4" t="s">
        <v>3</v>
      </c>
      <c r="C6" s="4"/>
      <c r="D6" s="4" t="s">
        <v>4</v>
      </c>
      <c r="E6" s="5" t="s">
        <v>5</v>
      </c>
      <c r="F6" s="96" t="s">
        <v>6</v>
      </c>
      <c r="G6" s="96"/>
      <c r="H6" s="96"/>
      <c r="I6" s="16" t="s">
        <v>31</v>
      </c>
      <c r="J6" s="35" t="s">
        <v>219</v>
      </c>
    </row>
    <row r="8" spans="2:10" ht="14.4" customHeight="1" x14ac:dyDescent="0.3">
      <c r="B8" s="91" t="s">
        <v>264</v>
      </c>
      <c r="C8" s="91"/>
      <c r="D8" s="91"/>
      <c r="E8" s="91"/>
      <c r="F8" s="25" t="s">
        <v>97</v>
      </c>
      <c r="G8" s="25" t="s">
        <v>98</v>
      </c>
      <c r="H8" s="25" t="s">
        <v>99</v>
      </c>
      <c r="I8" s="24"/>
      <c r="J8" s="24"/>
    </row>
    <row r="10" spans="2:10" ht="14.4" customHeight="1" x14ac:dyDescent="0.3">
      <c r="B10" s="72" t="s">
        <v>42</v>
      </c>
      <c r="C10" s="18"/>
      <c r="D10" s="104"/>
      <c r="E10" s="9" t="s">
        <v>43</v>
      </c>
      <c r="F10" s="81"/>
      <c r="G10" s="81"/>
      <c r="H10" s="81"/>
      <c r="I10" s="93"/>
      <c r="J10" s="93"/>
    </row>
    <row r="11" spans="2:10" x14ac:dyDescent="0.3">
      <c r="B11" s="73"/>
      <c r="C11" s="19"/>
      <c r="D11" s="105"/>
      <c r="E11" s="10" t="s">
        <v>133</v>
      </c>
      <c r="F11" s="82"/>
      <c r="G11" s="82"/>
      <c r="H11" s="82"/>
      <c r="I11" s="94"/>
      <c r="J11" s="94"/>
    </row>
    <row r="12" spans="2:10" x14ac:dyDescent="0.3">
      <c r="B12" s="73"/>
      <c r="C12" s="19"/>
      <c r="D12" s="105"/>
      <c r="E12" s="10" t="s">
        <v>134</v>
      </c>
      <c r="F12" s="82"/>
      <c r="G12" s="82"/>
      <c r="H12" s="82"/>
      <c r="I12" s="94"/>
      <c r="J12" s="94"/>
    </row>
    <row r="13" spans="2:10" x14ac:dyDescent="0.3">
      <c r="B13" s="73"/>
      <c r="C13" s="19"/>
      <c r="D13" s="105"/>
      <c r="E13" s="10" t="s">
        <v>135</v>
      </c>
      <c r="F13" s="82"/>
      <c r="G13" s="82"/>
      <c r="H13" s="82"/>
      <c r="I13" s="94"/>
      <c r="J13" s="94"/>
    </row>
    <row r="14" spans="2:10" x14ac:dyDescent="0.3">
      <c r="B14" s="74"/>
      <c r="C14" s="20"/>
      <c r="D14" s="106"/>
      <c r="E14" s="11" t="s">
        <v>136</v>
      </c>
      <c r="F14" s="83"/>
      <c r="G14" s="83"/>
      <c r="H14" s="83"/>
      <c r="I14" s="95"/>
      <c r="J14" s="95"/>
    </row>
    <row r="16" spans="2:10" ht="14.4" customHeight="1" x14ac:dyDescent="0.3">
      <c r="B16" s="91" t="s">
        <v>263</v>
      </c>
      <c r="C16" s="91"/>
      <c r="D16" s="91"/>
      <c r="E16" s="91"/>
      <c r="F16" s="91"/>
      <c r="G16" s="91"/>
      <c r="H16" s="91"/>
      <c r="I16" s="91"/>
      <c r="J16" s="91"/>
    </row>
    <row r="18" spans="2:10" x14ac:dyDescent="0.3">
      <c r="B18" s="72" t="s">
        <v>324</v>
      </c>
      <c r="C18" s="18"/>
      <c r="D18" s="78">
        <v>12</v>
      </c>
      <c r="E18" s="9" t="s">
        <v>323</v>
      </c>
      <c r="F18" s="81"/>
      <c r="G18" s="81"/>
      <c r="H18" s="81"/>
      <c r="I18" s="84"/>
      <c r="J18" s="84"/>
    </row>
    <row r="19" spans="2:10" x14ac:dyDescent="0.3">
      <c r="B19" s="73"/>
      <c r="C19" s="19"/>
      <c r="D19" s="79"/>
      <c r="E19" s="10" t="s">
        <v>325</v>
      </c>
      <c r="F19" s="82"/>
      <c r="G19" s="82"/>
      <c r="H19" s="82"/>
      <c r="I19" s="85"/>
      <c r="J19" s="85"/>
    </row>
    <row r="20" spans="2:10" x14ac:dyDescent="0.3">
      <c r="B20" s="73"/>
      <c r="C20" s="19"/>
      <c r="D20" s="79"/>
      <c r="E20" s="10" t="s">
        <v>326</v>
      </c>
      <c r="F20" s="82"/>
      <c r="G20" s="82"/>
      <c r="H20" s="82"/>
      <c r="I20" s="85"/>
      <c r="J20" s="85"/>
    </row>
    <row r="21" spans="2:10" x14ac:dyDescent="0.3">
      <c r="B21" s="74"/>
      <c r="C21" s="20"/>
      <c r="D21" s="80"/>
      <c r="E21" s="11" t="s">
        <v>327</v>
      </c>
      <c r="F21" s="83"/>
      <c r="G21" s="83"/>
      <c r="H21" s="83"/>
      <c r="I21" s="86"/>
      <c r="J21" s="86"/>
    </row>
    <row r="22" spans="2:10" x14ac:dyDescent="0.3">
      <c r="B22" s="72" t="s">
        <v>44</v>
      </c>
      <c r="C22" s="101"/>
      <c r="D22" s="78">
        <v>12</v>
      </c>
      <c r="E22" s="9" t="s">
        <v>328</v>
      </c>
      <c r="F22" s="81"/>
      <c r="G22" s="81"/>
      <c r="H22" s="81"/>
      <c r="I22" s="84"/>
      <c r="J22" s="84"/>
    </row>
    <row r="23" spans="2:10" x14ac:dyDescent="0.3">
      <c r="B23" s="73"/>
      <c r="C23" s="102"/>
      <c r="D23" s="79"/>
      <c r="E23" s="10" t="s">
        <v>329</v>
      </c>
      <c r="F23" s="82"/>
      <c r="G23" s="82"/>
      <c r="H23" s="82"/>
      <c r="I23" s="85"/>
      <c r="J23" s="85"/>
    </row>
    <row r="24" spans="2:10" x14ac:dyDescent="0.3">
      <c r="B24" s="73"/>
      <c r="C24" s="102"/>
      <c r="D24" s="79"/>
      <c r="E24" s="10" t="s">
        <v>331</v>
      </c>
      <c r="F24" s="82"/>
      <c r="G24" s="82"/>
      <c r="H24" s="82"/>
      <c r="I24" s="85"/>
      <c r="J24" s="85"/>
    </row>
    <row r="25" spans="2:10" x14ac:dyDescent="0.3">
      <c r="B25" s="74"/>
      <c r="C25" s="103"/>
      <c r="D25" s="80"/>
      <c r="E25" s="11" t="s">
        <v>330</v>
      </c>
      <c r="F25" s="83"/>
      <c r="G25" s="83"/>
      <c r="H25" s="83"/>
      <c r="I25" s="86"/>
      <c r="J25" s="86"/>
    </row>
    <row r="26" spans="2:10" x14ac:dyDescent="0.3">
      <c r="B26" s="72" t="s">
        <v>45</v>
      </c>
      <c r="C26" s="101"/>
      <c r="D26" s="78">
        <v>7</v>
      </c>
      <c r="E26" s="9" t="s">
        <v>46</v>
      </c>
      <c r="F26" s="81"/>
      <c r="G26" s="81"/>
      <c r="H26" s="81"/>
      <c r="I26" s="84"/>
      <c r="J26" s="84"/>
    </row>
    <row r="27" spans="2:10" x14ac:dyDescent="0.3">
      <c r="B27" s="73"/>
      <c r="C27" s="102"/>
      <c r="D27" s="79"/>
      <c r="E27" s="10" t="s">
        <v>137</v>
      </c>
      <c r="F27" s="82"/>
      <c r="G27" s="82"/>
      <c r="H27" s="82"/>
      <c r="I27" s="85"/>
      <c r="J27" s="85"/>
    </row>
    <row r="28" spans="2:10" x14ac:dyDescent="0.3">
      <c r="B28" s="73"/>
      <c r="C28" s="102"/>
      <c r="D28" s="79"/>
      <c r="E28" s="10" t="s">
        <v>138</v>
      </c>
      <c r="F28" s="82"/>
      <c r="G28" s="82"/>
      <c r="H28" s="82"/>
      <c r="I28" s="85"/>
      <c r="J28" s="85"/>
    </row>
    <row r="29" spans="2:10" x14ac:dyDescent="0.3">
      <c r="B29" s="74"/>
      <c r="C29" s="103"/>
      <c r="D29" s="80"/>
      <c r="E29" s="11" t="s">
        <v>139</v>
      </c>
      <c r="F29" s="83"/>
      <c r="G29" s="83"/>
      <c r="H29" s="83"/>
      <c r="I29" s="86"/>
      <c r="J29" s="86"/>
    </row>
    <row r="30" spans="2:10" x14ac:dyDescent="0.3">
      <c r="B30" s="72" t="s">
        <v>47</v>
      </c>
      <c r="C30" s="101"/>
      <c r="D30" s="78">
        <v>7</v>
      </c>
      <c r="E30" s="9" t="s">
        <v>48</v>
      </c>
      <c r="F30" s="81"/>
      <c r="G30" s="81"/>
      <c r="H30" s="81"/>
      <c r="I30" s="84"/>
      <c r="J30" s="84"/>
    </row>
    <row r="31" spans="2:10" x14ac:dyDescent="0.3">
      <c r="B31" s="73"/>
      <c r="C31" s="102"/>
      <c r="D31" s="79"/>
      <c r="E31" s="10" t="s">
        <v>140</v>
      </c>
      <c r="F31" s="82"/>
      <c r="G31" s="82"/>
      <c r="H31" s="82"/>
      <c r="I31" s="85"/>
      <c r="J31" s="85"/>
    </row>
    <row r="32" spans="2:10" x14ac:dyDescent="0.3">
      <c r="B32" s="73"/>
      <c r="C32" s="102"/>
      <c r="D32" s="79"/>
      <c r="E32" s="10" t="s">
        <v>141</v>
      </c>
      <c r="F32" s="82"/>
      <c r="G32" s="82"/>
      <c r="H32" s="82"/>
      <c r="I32" s="85"/>
      <c r="J32" s="85"/>
    </row>
    <row r="33" spans="2:10" x14ac:dyDescent="0.3">
      <c r="B33" s="74"/>
      <c r="C33" s="103"/>
      <c r="D33" s="80"/>
      <c r="E33" s="11" t="s">
        <v>142</v>
      </c>
      <c r="F33" s="83"/>
      <c r="G33" s="83"/>
      <c r="H33" s="83"/>
      <c r="I33" s="86"/>
      <c r="J33" s="86"/>
    </row>
    <row r="34" spans="2:10" x14ac:dyDescent="0.3">
      <c r="B34" s="72" t="s">
        <v>49</v>
      </c>
      <c r="C34" s="88" t="s">
        <v>200</v>
      </c>
      <c r="D34" s="78">
        <v>7</v>
      </c>
      <c r="E34" s="9" t="s">
        <v>50</v>
      </c>
      <c r="F34" s="81"/>
      <c r="G34" s="81"/>
      <c r="H34" s="81"/>
      <c r="I34" s="84"/>
      <c r="J34" s="84"/>
    </row>
    <row r="35" spans="2:10" x14ac:dyDescent="0.3">
      <c r="B35" s="73"/>
      <c r="C35" s="89"/>
      <c r="D35" s="79"/>
      <c r="E35" s="10" t="s">
        <v>186</v>
      </c>
      <c r="F35" s="82"/>
      <c r="G35" s="82"/>
      <c r="H35" s="82"/>
      <c r="I35" s="85"/>
      <c r="J35" s="85"/>
    </row>
    <row r="36" spans="2:10" x14ac:dyDescent="0.3">
      <c r="B36" s="73"/>
      <c r="C36" s="89"/>
      <c r="D36" s="79"/>
      <c r="E36" s="10" t="s">
        <v>332</v>
      </c>
      <c r="F36" s="82"/>
      <c r="G36" s="82"/>
      <c r="H36" s="82"/>
      <c r="I36" s="85"/>
      <c r="J36" s="85"/>
    </row>
    <row r="37" spans="2:10" x14ac:dyDescent="0.3">
      <c r="B37" s="74"/>
      <c r="C37" s="90"/>
      <c r="D37" s="80"/>
      <c r="E37" s="11" t="s">
        <v>333</v>
      </c>
      <c r="F37" s="83"/>
      <c r="G37" s="83"/>
      <c r="H37" s="83"/>
      <c r="I37" s="86"/>
      <c r="J37" s="86"/>
    </row>
    <row r="38" spans="2:10" x14ac:dyDescent="0.3">
      <c r="B38" s="72" t="s">
        <v>337</v>
      </c>
      <c r="C38" s="75" t="s">
        <v>200</v>
      </c>
      <c r="D38" s="78">
        <v>7</v>
      </c>
      <c r="E38" s="9" t="s">
        <v>57</v>
      </c>
      <c r="F38" s="81"/>
      <c r="G38" s="81"/>
      <c r="H38" s="81"/>
      <c r="I38" s="84"/>
      <c r="J38" s="84"/>
    </row>
    <row r="39" spans="2:10" x14ac:dyDescent="0.3">
      <c r="B39" s="73"/>
      <c r="C39" s="76"/>
      <c r="D39" s="79"/>
      <c r="E39" s="10" t="s">
        <v>149</v>
      </c>
      <c r="F39" s="82"/>
      <c r="G39" s="82"/>
      <c r="H39" s="82"/>
      <c r="I39" s="85"/>
      <c r="J39" s="85"/>
    </row>
    <row r="40" spans="2:10" x14ac:dyDescent="0.3">
      <c r="B40" s="73"/>
      <c r="C40" s="76"/>
      <c r="D40" s="79"/>
      <c r="E40" s="10" t="s">
        <v>150</v>
      </c>
      <c r="F40" s="82"/>
      <c r="G40" s="82"/>
      <c r="H40" s="82"/>
      <c r="I40" s="85"/>
      <c r="J40" s="85"/>
    </row>
    <row r="41" spans="2:10" x14ac:dyDescent="0.3">
      <c r="B41" s="73"/>
      <c r="C41" s="76"/>
      <c r="D41" s="79"/>
      <c r="E41" s="10" t="s">
        <v>151</v>
      </c>
      <c r="F41" s="82"/>
      <c r="G41" s="82"/>
      <c r="H41" s="82"/>
      <c r="I41" s="85"/>
      <c r="J41" s="85"/>
    </row>
    <row r="42" spans="2:10" x14ac:dyDescent="0.3">
      <c r="B42" s="74"/>
      <c r="C42" s="77"/>
      <c r="D42" s="80"/>
      <c r="E42" s="11" t="s">
        <v>152</v>
      </c>
      <c r="F42" s="83"/>
      <c r="G42" s="83"/>
      <c r="H42" s="83"/>
      <c r="I42" s="86"/>
      <c r="J42" s="86"/>
    </row>
    <row r="43" spans="2:10" x14ac:dyDescent="0.3">
      <c r="B43" s="72" t="s">
        <v>51</v>
      </c>
      <c r="C43" s="101"/>
      <c r="D43" s="78">
        <v>7</v>
      </c>
      <c r="E43" s="9" t="s">
        <v>52</v>
      </c>
      <c r="F43" s="81"/>
      <c r="G43" s="81"/>
      <c r="H43" s="81"/>
      <c r="I43" s="84"/>
      <c r="J43" s="84"/>
    </row>
    <row r="44" spans="2:10" x14ac:dyDescent="0.3">
      <c r="B44" s="73"/>
      <c r="C44" s="102"/>
      <c r="D44" s="79"/>
      <c r="E44" s="10" t="s">
        <v>143</v>
      </c>
      <c r="F44" s="82"/>
      <c r="G44" s="82"/>
      <c r="H44" s="82"/>
      <c r="I44" s="85"/>
      <c r="J44" s="85"/>
    </row>
    <row r="45" spans="2:10" x14ac:dyDescent="0.3">
      <c r="B45" s="73"/>
      <c r="C45" s="102"/>
      <c r="D45" s="79"/>
      <c r="E45" s="10" t="s">
        <v>144</v>
      </c>
      <c r="F45" s="82"/>
      <c r="G45" s="82"/>
      <c r="H45" s="82"/>
      <c r="I45" s="85"/>
      <c r="J45" s="85"/>
    </row>
    <row r="46" spans="2:10" x14ac:dyDescent="0.3">
      <c r="B46" s="74"/>
      <c r="C46" s="103"/>
      <c r="D46" s="80"/>
      <c r="E46" s="11" t="s">
        <v>145</v>
      </c>
      <c r="F46" s="83"/>
      <c r="G46" s="83"/>
      <c r="H46" s="83"/>
      <c r="I46" s="86"/>
      <c r="J46" s="86"/>
    </row>
    <row r="47" spans="2:10" x14ac:dyDescent="0.3">
      <c r="B47" s="72" t="s">
        <v>53</v>
      </c>
      <c r="C47" s="88" t="s">
        <v>197</v>
      </c>
      <c r="D47" s="78">
        <v>7</v>
      </c>
      <c r="E47" s="9" t="s">
        <v>54</v>
      </c>
      <c r="F47" s="81"/>
      <c r="G47" s="81"/>
      <c r="H47" s="81"/>
      <c r="I47" s="84"/>
      <c r="J47" s="84"/>
    </row>
    <row r="48" spans="2:10" x14ac:dyDescent="0.3">
      <c r="B48" s="73"/>
      <c r="C48" s="89"/>
      <c r="D48" s="79"/>
      <c r="E48" s="10" t="s">
        <v>187</v>
      </c>
      <c r="F48" s="82"/>
      <c r="G48" s="82"/>
      <c r="H48" s="82"/>
      <c r="I48" s="85"/>
      <c r="J48" s="85"/>
    </row>
    <row r="49" spans="1:12" x14ac:dyDescent="0.3">
      <c r="B49" s="73"/>
      <c r="C49" s="89"/>
      <c r="D49" s="79"/>
      <c r="E49" s="10" t="s">
        <v>334</v>
      </c>
      <c r="F49" s="82"/>
      <c r="G49" s="82"/>
      <c r="H49" s="82"/>
      <c r="I49" s="85"/>
      <c r="J49" s="85"/>
    </row>
    <row r="50" spans="1:12" x14ac:dyDescent="0.3">
      <c r="B50" s="74"/>
      <c r="C50" s="90"/>
      <c r="D50" s="80"/>
      <c r="E50" s="11" t="s">
        <v>335</v>
      </c>
      <c r="F50" s="83"/>
      <c r="G50" s="83"/>
      <c r="H50" s="83"/>
      <c r="I50" s="86"/>
      <c r="J50" s="86"/>
    </row>
    <row r="51" spans="1:12" x14ac:dyDescent="0.3">
      <c r="B51" s="72" t="s">
        <v>55</v>
      </c>
      <c r="C51" s="88" t="s">
        <v>197</v>
      </c>
      <c r="D51" s="78">
        <v>10</v>
      </c>
      <c r="E51" s="9" t="s">
        <v>56</v>
      </c>
      <c r="F51" s="81"/>
      <c r="G51" s="81"/>
      <c r="H51" s="81"/>
      <c r="I51" s="84"/>
      <c r="J51" s="84"/>
    </row>
    <row r="52" spans="1:12" x14ac:dyDescent="0.3">
      <c r="B52" s="73"/>
      <c r="C52" s="89"/>
      <c r="D52" s="79"/>
      <c r="E52" s="10" t="s">
        <v>146</v>
      </c>
      <c r="F52" s="82"/>
      <c r="G52" s="82"/>
      <c r="H52" s="82"/>
      <c r="I52" s="85"/>
      <c r="J52" s="85"/>
    </row>
    <row r="53" spans="1:12" x14ac:dyDescent="0.3">
      <c r="B53" s="73"/>
      <c r="C53" s="89"/>
      <c r="D53" s="79"/>
      <c r="E53" s="10" t="s">
        <v>147</v>
      </c>
      <c r="F53" s="82"/>
      <c r="G53" s="82"/>
      <c r="H53" s="82"/>
      <c r="I53" s="85"/>
      <c r="J53" s="85"/>
    </row>
    <row r="54" spans="1:12" x14ac:dyDescent="0.3">
      <c r="B54" s="74"/>
      <c r="C54" s="90"/>
      <c r="D54" s="80"/>
      <c r="E54" s="11" t="s">
        <v>148</v>
      </c>
      <c r="F54" s="83"/>
      <c r="G54" s="83"/>
      <c r="H54" s="83"/>
      <c r="I54" s="86"/>
      <c r="J54" s="86"/>
    </row>
    <row r="55" spans="1:12" x14ac:dyDescent="0.3">
      <c r="B55" s="72" t="s">
        <v>338</v>
      </c>
      <c r="C55" s="61"/>
      <c r="D55" s="78">
        <v>10</v>
      </c>
      <c r="E55" s="9" t="s">
        <v>339</v>
      </c>
      <c r="F55" s="81"/>
      <c r="G55" s="81"/>
      <c r="H55" s="81"/>
      <c r="I55" s="84"/>
      <c r="J55" s="84"/>
    </row>
    <row r="56" spans="1:12" x14ac:dyDescent="0.3">
      <c r="B56" s="73"/>
      <c r="C56" s="61"/>
      <c r="D56" s="79"/>
      <c r="E56" s="10" t="s">
        <v>340</v>
      </c>
      <c r="F56" s="82"/>
      <c r="G56" s="82"/>
      <c r="H56" s="82"/>
      <c r="I56" s="85"/>
      <c r="J56" s="85"/>
    </row>
    <row r="57" spans="1:12" x14ac:dyDescent="0.3">
      <c r="B57" s="73"/>
      <c r="C57" s="61"/>
      <c r="D57" s="79"/>
      <c r="E57" s="10" t="s">
        <v>341</v>
      </c>
      <c r="F57" s="82"/>
      <c r="G57" s="82"/>
      <c r="H57" s="82"/>
      <c r="I57" s="85"/>
      <c r="J57" s="85"/>
    </row>
    <row r="58" spans="1:12" ht="28.8" x14ac:dyDescent="0.3">
      <c r="B58" s="74"/>
      <c r="C58" s="61"/>
      <c r="D58" s="80"/>
      <c r="E58" s="65" t="s">
        <v>342</v>
      </c>
      <c r="F58" s="83"/>
      <c r="G58" s="83"/>
      <c r="H58" s="83"/>
      <c r="I58" s="86"/>
      <c r="J58" s="86"/>
    </row>
    <row r="59" spans="1:12" x14ac:dyDescent="0.3">
      <c r="B59" s="72" t="s">
        <v>343</v>
      </c>
      <c r="C59" s="62"/>
      <c r="D59" s="78">
        <v>7</v>
      </c>
      <c r="E59" s="9" t="s">
        <v>348</v>
      </c>
      <c r="F59" s="81"/>
      <c r="G59" s="81"/>
      <c r="H59" s="81"/>
      <c r="I59" s="84"/>
      <c r="J59" s="84"/>
    </row>
    <row r="60" spans="1:12" ht="28.8" x14ac:dyDescent="0.3">
      <c r="B60" s="73"/>
      <c r="C60" s="63"/>
      <c r="D60" s="79"/>
      <c r="E60" s="65" t="s">
        <v>349</v>
      </c>
      <c r="F60" s="82"/>
      <c r="G60" s="82"/>
      <c r="H60" s="82"/>
      <c r="I60" s="85"/>
      <c r="J60" s="85"/>
    </row>
    <row r="61" spans="1:12" x14ac:dyDescent="0.3">
      <c r="B61" s="73"/>
      <c r="C61" s="63"/>
      <c r="D61" s="79"/>
      <c r="E61" s="10" t="s">
        <v>347</v>
      </c>
      <c r="F61" s="82"/>
      <c r="G61" s="82"/>
      <c r="H61" s="82"/>
      <c r="I61" s="85"/>
      <c r="J61" s="85"/>
    </row>
    <row r="62" spans="1:12" x14ac:dyDescent="0.3">
      <c r="B62" s="74"/>
      <c r="C62" s="64"/>
      <c r="D62" s="80"/>
      <c r="E62" s="11" t="s">
        <v>350</v>
      </c>
      <c r="F62" s="83"/>
      <c r="G62" s="83"/>
      <c r="H62" s="83"/>
      <c r="I62" s="86"/>
      <c r="J62" s="86"/>
    </row>
    <row r="63" spans="1:12" x14ac:dyDescent="0.3">
      <c r="A63" s="66"/>
      <c r="B63" s="58"/>
      <c r="C63" s="67"/>
      <c r="D63" s="68"/>
      <c r="E63" s="66"/>
      <c r="F63" s="49"/>
      <c r="G63" s="49"/>
      <c r="H63" s="49"/>
      <c r="I63" s="69"/>
      <c r="J63" s="69"/>
      <c r="K63" s="66"/>
      <c r="L63" s="66"/>
    </row>
    <row r="64" spans="1:12" x14ac:dyDescent="0.3">
      <c r="A64" s="66"/>
      <c r="B64" s="91" t="s">
        <v>346</v>
      </c>
      <c r="C64" s="91"/>
      <c r="D64" s="91"/>
      <c r="E64" s="91"/>
      <c r="F64" s="91"/>
      <c r="G64" s="91"/>
      <c r="H64" s="91"/>
      <c r="I64" s="91"/>
      <c r="J64" s="91"/>
      <c r="K64" s="66"/>
      <c r="L64" s="66"/>
    </row>
    <row r="65" spans="1:12" x14ac:dyDescent="0.3">
      <c r="A65" s="66"/>
      <c r="B65" s="58"/>
      <c r="C65" s="67"/>
      <c r="D65" s="68"/>
      <c r="E65" s="66"/>
      <c r="F65" s="49"/>
      <c r="G65" s="49"/>
      <c r="H65" s="49"/>
      <c r="I65" s="69"/>
      <c r="J65" s="69"/>
      <c r="K65" s="66"/>
      <c r="L65" s="66"/>
    </row>
    <row r="66" spans="1:12" x14ac:dyDescent="0.3">
      <c r="B66" s="72" t="s">
        <v>344</v>
      </c>
      <c r="C66" s="62"/>
      <c r="D66" s="78">
        <v>7</v>
      </c>
      <c r="E66" s="33" t="s">
        <v>345</v>
      </c>
      <c r="F66" s="81"/>
      <c r="G66" s="81"/>
      <c r="H66" s="81"/>
      <c r="I66" s="84"/>
      <c r="J66" s="84"/>
    </row>
    <row r="67" spans="1:12" x14ac:dyDescent="0.3">
      <c r="B67" s="73"/>
      <c r="C67" s="63"/>
      <c r="D67" s="79"/>
      <c r="E67" s="32" t="s">
        <v>216</v>
      </c>
      <c r="F67" s="82"/>
      <c r="G67" s="82"/>
      <c r="H67" s="82"/>
      <c r="I67" s="85"/>
      <c r="J67" s="85"/>
    </row>
    <row r="68" spans="1:12" x14ac:dyDescent="0.3">
      <c r="B68" s="73"/>
      <c r="C68" s="63"/>
      <c r="D68" s="79"/>
      <c r="E68" s="32" t="s">
        <v>217</v>
      </c>
      <c r="F68" s="82"/>
      <c r="G68" s="82"/>
      <c r="H68" s="82"/>
      <c r="I68" s="85"/>
      <c r="J68" s="85"/>
    </row>
    <row r="69" spans="1:12" x14ac:dyDescent="0.3">
      <c r="B69" s="74"/>
      <c r="C69" s="64"/>
      <c r="D69" s="80"/>
      <c r="E69" s="34" t="s">
        <v>218</v>
      </c>
      <c r="F69" s="83"/>
      <c r="G69" s="83"/>
      <c r="H69" s="83"/>
      <c r="I69" s="86"/>
      <c r="J69" s="86"/>
    </row>
    <row r="71" spans="1:12" x14ac:dyDescent="0.3">
      <c r="B71" s="87" t="s">
        <v>30</v>
      </c>
      <c r="C71" s="87"/>
      <c r="D71" s="17">
        <f>SUM(D18:D59)+D66</f>
        <v>100</v>
      </c>
    </row>
    <row r="72" spans="1:12" x14ac:dyDescent="0.3">
      <c r="B72" s="12"/>
    </row>
    <row r="73" spans="1:12" ht="14.4" customHeight="1" x14ac:dyDescent="0.3">
      <c r="C73" s="13"/>
      <c r="D73" s="13"/>
      <c r="E73" s="14" t="s">
        <v>351</v>
      </c>
      <c r="F73" s="15">
        <f>ROUND((($D18*F18)+($D22*F22)+($D26*F26)+($D30*F30)+($D34*F34)+($D38*F38)+($D43*F43)+($D47*F47)+($D51*F51)+($D55*F55)+($D59*F59)+($D66*F66))/100,0)</f>
        <v>0</v>
      </c>
      <c r="G73" s="15">
        <f t="shared" ref="G73:H73" si="0">ROUND((($D18*G18)+($D22*G22)+($D26*G26)+($D30*G30)+($D34*G34)+($D38*G38)+($D43*G43)+($D47*G47)+($D51*G51)+($D55*G55)+($D59*G59)+($D66*G66))/100,0)</f>
        <v>0</v>
      </c>
      <c r="H73" s="15">
        <f t="shared" si="0"/>
        <v>0</v>
      </c>
    </row>
    <row r="75" spans="1:12" ht="14.4" customHeight="1" x14ac:dyDescent="0.3">
      <c r="C75" s="13"/>
      <c r="D75" s="13"/>
      <c r="E75" s="14" t="s">
        <v>73</v>
      </c>
      <c r="F75" s="27">
        <f>ROUND((F73/100)*F10,0)</f>
        <v>0</v>
      </c>
      <c r="G75" s="27">
        <f>ROUND((G73/100)*G10,0)</f>
        <v>0</v>
      </c>
      <c r="H75" s="27">
        <f>ROUND((H73/100)*H10,0)</f>
        <v>0</v>
      </c>
    </row>
  </sheetData>
  <mergeCells count="106">
    <mergeCell ref="G66:G69"/>
    <mergeCell ref="H66:H69"/>
    <mergeCell ref="I66:I69"/>
    <mergeCell ref="J66:J69"/>
    <mergeCell ref="B64:J64"/>
    <mergeCell ref="G55:G58"/>
    <mergeCell ref="H55:H58"/>
    <mergeCell ref="I55:I58"/>
    <mergeCell ref="J55:J58"/>
    <mergeCell ref="I59:I62"/>
    <mergeCell ref="J59:J62"/>
    <mergeCell ref="J51:J54"/>
    <mergeCell ref="B26:B29"/>
    <mergeCell ref="B2:J2"/>
    <mergeCell ref="B4:J4"/>
    <mergeCell ref="B16:J16"/>
    <mergeCell ref="G59:G62"/>
    <mergeCell ref="H59:H62"/>
    <mergeCell ref="D59:D62"/>
    <mergeCell ref="B59:B62"/>
    <mergeCell ref="J10:J14"/>
    <mergeCell ref="J18:J21"/>
    <mergeCell ref="J22:J25"/>
    <mergeCell ref="J26:J29"/>
    <mergeCell ref="J30:J33"/>
    <mergeCell ref="J34:J37"/>
    <mergeCell ref="J43:J46"/>
    <mergeCell ref="J47:J50"/>
    <mergeCell ref="B30:B33"/>
    <mergeCell ref="C30:C33"/>
    <mergeCell ref="D30:D33"/>
    <mergeCell ref="F30:F33"/>
    <mergeCell ref="I30:I33"/>
    <mergeCell ref="G30:G33"/>
    <mergeCell ref="H30:H33"/>
    <mergeCell ref="D10:D14"/>
    <mergeCell ref="F10:F14"/>
    <mergeCell ref="I10:I14"/>
    <mergeCell ref="I22:I25"/>
    <mergeCell ref="I18:I21"/>
    <mergeCell ref="F6:H6"/>
    <mergeCell ref="B8:E8"/>
    <mergeCell ref="G10:G14"/>
    <mergeCell ref="H10:H14"/>
    <mergeCell ref="B22:B25"/>
    <mergeCell ref="C22:C25"/>
    <mergeCell ref="D22:D25"/>
    <mergeCell ref="F22:F25"/>
    <mergeCell ref="G22:G25"/>
    <mergeCell ref="H22:H25"/>
    <mergeCell ref="B18:B21"/>
    <mergeCell ref="D18:D21"/>
    <mergeCell ref="F18:F21"/>
    <mergeCell ref="G18:G21"/>
    <mergeCell ref="H18:H21"/>
    <mergeCell ref="B10:B14"/>
    <mergeCell ref="B43:B46"/>
    <mergeCell ref="C43:C46"/>
    <mergeCell ref="D43:D46"/>
    <mergeCell ref="F43:F46"/>
    <mergeCell ref="I43:I46"/>
    <mergeCell ref="G43:G46"/>
    <mergeCell ref="H43:H46"/>
    <mergeCell ref="B34:B37"/>
    <mergeCell ref="C34:C37"/>
    <mergeCell ref="D34:D37"/>
    <mergeCell ref="F34:F37"/>
    <mergeCell ref="I34:I37"/>
    <mergeCell ref="G34:G37"/>
    <mergeCell ref="H34:H37"/>
    <mergeCell ref="H38:H42"/>
    <mergeCell ref="I38:I42"/>
    <mergeCell ref="G47:G50"/>
    <mergeCell ref="H47:H50"/>
    <mergeCell ref="G51:G54"/>
    <mergeCell ref="H51:H54"/>
    <mergeCell ref="C26:C29"/>
    <mergeCell ref="D26:D29"/>
    <mergeCell ref="F26:F29"/>
    <mergeCell ref="I26:I29"/>
    <mergeCell ref="G26:G29"/>
    <mergeCell ref="H26:H29"/>
    <mergeCell ref="J38:J42"/>
    <mergeCell ref="B38:B42"/>
    <mergeCell ref="C38:C42"/>
    <mergeCell ref="D38:D42"/>
    <mergeCell ref="F38:F42"/>
    <mergeCell ref="G38:G42"/>
    <mergeCell ref="B71:C71"/>
    <mergeCell ref="F59:F62"/>
    <mergeCell ref="B47:B50"/>
    <mergeCell ref="C47:C50"/>
    <mergeCell ref="D47:D50"/>
    <mergeCell ref="F47:F50"/>
    <mergeCell ref="B55:B58"/>
    <mergeCell ref="F55:F58"/>
    <mergeCell ref="B66:B69"/>
    <mergeCell ref="D66:D69"/>
    <mergeCell ref="F66:F69"/>
    <mergeCell ref="D55:D58"/>
    <mergeCell ref="I47:I50"/>
    <mergeCell ref="B51:B54"/>
    <mergeCell ref="C51:C54"/>
    <mergeCell ref="D51:D54"/>
    <mergeCell ref="F51:F54"/>
    <mergeCell ref="I51:I54"/>
  </mergeCells>
  <pageMargins left="0.7" right="0.7" top="0.75" bottom="0.75" header="0.3" footer="0.3"/>
  <pageSetup paperSize="9" orientation="portrait" horizontalDpi="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6"/>
  <sheetViews>
    <sheetView zoomScaleNormal="100" workbookViewId="0"/>
  </sheetViews>
  <sheetFormatPr baseColWidth="10" defaultRowHeight="14.4" x14ac:dyDescent="0.3"/>
  <cols>
    <col min="1" max="1" width="2.44140625" customWidth="1"/>
    <col min="2" max="2" width="18.5546875" style="17" customWidth="1"/>
    <col min="3" max="3" width="2.5546875" style="17" customWidth="1"/>
    <col min="4" max="4" width="7.44140625" style="1" customWidth="1"/>
    <col min="5" max="5" width="117.6640625" customWidth="1"/>
    <col min="6" max="8" width="5.77734375" style="2" customWidth="1"/>
    <col min="9" max="10" width="35.77734375" customWidth="1"/>
  </cols>
  <sheetData>
    <row r="1" spans="2:10" ht="6" customHeight="1" x14ac:dyDescent="0.3"/>
    <row r="2" spans="2:10" ht="18" customHeight="1" x14ac:dyDescent="0.3">
      <c r="B2" s="92" t="str">
        <f>Synthèse!B2</f>
        <v>Analyse des niveaux de durabilité du système alimentaire de la région de […..]</v>
      </c>
      <c r="C2" s="92"/>
      <c r="D2" s="92"/>
      <c r="E2" s="92"/>
      <c r="F2" s="92"/>
      <c r="G2" s="92"/>
      <c r="H2" s="92"/>
      <c r="I2" s="92"/>
      <c r="J2" s="92"/>
    </row>
    <row r="3" spans="2:10" ht="4.8" customHeight="1" x14ac:dyDescent="0.3"/>
    <row r="4" spans="2:10" ht="18" customHeight="1" x14ac:dyDescent="0.35">
      <c r="B4" s="100" t="s">
        <v>58</v>
      </c>
      <c r="C4" s="100"/>
      <c r="D4" s="100"/>
      <c r="E4" s="100"/>
      <c r="F4" s="100"/>
      <c r="G4" s="100"/>
      <c r="H4" s="100"/>
      <c r="I4" s="100"/>
      <c r="J4" s="100"/>
    </row>
    <row r="5" spans="2:10" ht="6" customHeight="1" x14ac:dyDescent="0.3"/>
    <row r="6" spans="2:10" ht="28.8" x14ac:dyDescent="0.3">
      <c r="B6" s="4" t="s">
        <v>3</v>
      </c>
      <c r="C6" s="4"/>
      <c r="D6" s="4" t="s">
        <v>4</v>
      </c>
      <c r="E6" s="5" t="s">
        <v>5</v>
      </c>
      <c r="F6" s="96" t="s">
        <v>6</v>
      </c>
      <c r="G6" s="96"/>
      <c r="H6" s="96"/>
      <c r="I6" s="16" t="s">
        <v>31</v>
      </c>
      <c r="J6" s="35" t="s">
        <v>219</v>
      </c>
    </row>
    <row r="8" spans="2:10" ht="14.4" customHeight="1" x14ac:dyDescent="0.3">
      <c r="B8" s="91" t="s">
        <v>61</v>
      </c>
      <c r="C8" s="91"/>
      <c r="D8" s="91"/>
      <c r="E8" s="91"/>
      <c r="F8" s="25" t="s">
        <v>97</v>
      </c>
      <c r="G8" s="25" t="s">
        <v>98</v>
      </c>
      <c r="H8" s="25" t="s">
        <v>99</v>
      </c>
      <c r="I8" s="24"/>
      <c r="J8" s="24"/>
    </row>
    <row r="10" spans="2:10" x14ac:dyDescent="0.3">
      <c r="B10" s="72" t="s">
        <v>63</v>
      </c>
      <c r="C10" s="18"/>
      <c r="D10" s="78">
        <v>11</v>
      </c>
      <c r="E10" s="9" t="s">
        <v>67</v>
      </c>
      <c r="F10" s="81"/>
      <c r="G10" s="81"/>
      <c r="H10" s="81"/>
      <c r="I10" s="84"/>
      <c r="J10" s="84"/>
    </row>
    <row r="11" spans="2:10" x14ac:dyDescent="0.3">
      <c r="B11" s="73"/>
      <c r="C11" s="19"/>
      <c r="D11" s="79"/>
      <c r="E11" s="10" t="s">
        <v>153</v>
      </c>
      <c r="F11" s="82"/>
      <c r="G11" s="82"/>
      <c r="H11" s="82"/>
      <c r="I11" s="85"/>
      <c r="J11" s="85"/>
    </row>
    <row r="12" spans="2:10" x14ac:dyDescent="0.3">
      <c r="B12" s="73"/>
      <c r="C12" s="19"/>
      <c r="D12" s="79"/>
      <c r="E12" s="10" t="s">
        <v>154</v>
      </c>
      <c r="F12" s="82"/>
      <c r="G12" s="82"/>
      <c r="H12" s="82"/>
      <c r="I12" s="85"/>
      <c r="J12" s="85"/>
    </row>
    <row r="13" spans="2:10" x14ac:dyDescent="0.3">
      <c r="B13" s="74"/>
      <c r="C13" s="20"/>
      <c r="D13" s="80"/>
      <c r="E13" s="11" t="s">
        <v>155</v>
      </c>
      <c r="F13" s="83"/>
      <c r="G13" s="83"/>
      <c r="H13" s="83"/>
      <c r="I13" s="86"/>
      <c r="J13" s="86"/>
    </row>
    <row r="14" spans="2:10" x14ac:dyDescent="0.3">
      <c r="B14" s="72" t="s">
        <v>220</v>
      </c>
      <c r="C14" s="75" t="s">
        <v>198</v>
      </c>
      <c r="D14" s="78">
        <v>14</v>
      </c>
      <c r="E14" s="9" t="s">
        <v>68</v>
      </c>
      <c r="F14" s="81"/>
      <c r="G14" s="81"/>
      <c r="H14" s="81"/>
      <c r="I14" s="84"/>
      <c r="J14" s="84"/>
    </row>
    <row r="15" spans="2:10" x14ac:dyDescent="0.3">
      <c r="B15" s="73"/>
      <c r="C15" s="76"/>
      <c r="D15" s="79"/>
      <c r="E15" s="10" t="s">
        <v>156</v>
      </c>
      <c r="F15" s="82"/>
      <c r="G15" s="82"/>
      <c r="H15" s="82"/>
      <c r="I15" s="85"/>
      <c r="J15" s="85"/>
    </row>
    <row r="16" spans="2:10" x14ac:dyDescent="0.3">
      <c r="B16" s="73"/>
      <c r="C16" s="76"/>
      <c r="D16" s="79"/>
      <c r="E16" s="10" t="s">
        <v>157</v>
      </c>
      <c r="F16" s="82"/>
      <c r="G16" s="82"/>
      <c r="H16" s="82"/>
      <c r="I16" s="85"/>
      <c r="J16" s="85"/>
    </row>
    <row r="17" spans="2:10" x14ac:dyDescent="0.3">
      <c r="B17" s="73"/>
      <c r="C17" s="76"/>
      <c r="D17" s="79"/>
      <c r="E17" s="10" t="s">
        <v>158</v>
      </c>
      <c r="F17" s="82"/>
      <c r="G17" s="82"/>
      <c r="H17" s="82"/>
      <c r="I17" s="85"/>
      <c r="J17" s="85"/>
    </row>
    <row r="18" spans="2:10" x14ac:dyDescent="0.3">
      <c r="B18" s="74"/>
      <c r="C18" s="77"/>
      <c r="D18" s="80"/>
      <c r="E18" s="11" t="s">
        <v>159</v>
      </c>
      <c r="F18" s="83"/>
      <c r="G18" s="83"/>
      <c r="H18" s="83"/>
      <c r="I18" s="86"/>
      <c r="J18" s="86"/>
    </row>
    <row r="19" spans="2:10" x14ac:dyDescent="0.3">
      <c r="B19" s="72" t="s">
        <v>64</v>
      </c>
      <c r="C19" s="88" t="s">
        <v>198</v>
      </c>
      <c r="D19" s="78">
        <v>11</v>
      </c>
      <c r="E19" s="9" t="s">
        <v>69</v>
      </c>
      <c r="F19" s="81"/>
      <c r="G19" s="81"/>
      <c r="H19" s="81"/>
      <c r="I19" s="84"/>
      <c r="J19" s="84"/>
    </row>
    <row r="20" spans="2:10" x14ac:dyDescent="0.3">
      <c r="B20" s="73"/>
      <c r="C20" s="89"/>
      <c r="D20" s="79"/>
      <c r="E20" s="10" t="s">
        <v>160</v>
      </c>
      <c r="F20" s="82"/>
      <c r="G20" s="82"/>
      <c r="H20" s="82"/>
      <c r="I20" s="85"/>
      <c r="J20" s="85"/>
    </row>
    <row r="21" spans="2:10" x14ac:dyDescent="0.3">
      <c r="B21" s="73"/>
      <c r="C21" s="89"/>
      <c r="D21" s="79"/>
      <c r="E21" s="10" t="s">
        <v>161</v>
      </c>
      <c r="F21" s="82"/>
      <c r="G21" s="82"/>
      <c r="H21" s="82"/>
      <c r="I21" s="85"/>
      <c r="J21" s="85"/>
    </row>
    <row r="22" spans="2:10" x14ac:dyDescent="0.3">
      <c r="B22" s="74"/>
      <c r="C22" s="90"/>
      <c r="D22" s="80"/>
      <c r="E22" s="11" t="s">
        <v>162</v>
      </c>
      <c r="F22" s="83"/>
      <c r="G22" s="83"/>
      <c r="H22" s="83"/>
      <c r="I22" s="86"/>
      <c r="J22" s="86"/>
    </row>
    <row r="23" spans="2:10" x14ac:dyDescent="0.3">
      <c r="B23" s="72" t="s">
        <v>352</v>
      </c>
      <c r="C23" s="75" t="s">
        <v>198</v>
      </c>
      <c r="D23" s="78">
        <v>11</v>
      </c>
      <c r="E23" s="9" t="s">
        <v>355</v>
      </c>
      <c r="F23" s="81"/>
      <c r="G23" s="81"/>
      <c r="H23" s="81"/>
      <c r="I23" s="84"/>
      <c r="J23" s="84"/>
    </row>
    <row r="24" spans="2:10" x14ac:dyDescent="0.3">
      <c r="B24" s="73"/>
      <c r="C24" s="76"/>
      <c r="D24" s="79"/>
      <c r="E24" s="10" t="s">
        <v>354</v>
      </c>
      <c r="F24" s="82"/>
      <c r="G24" s="82"/>
      <c r="H24" s="82"/>
      <c r="I24" s="85"/>
      <c r="J24" s="85"/>
    </row>
    <row r="25" spans="2:10" x14ac:dyDescent="0.3">
      <c r="B25" s="73"/>
      <c r="C25" s="76"/>
      <c r="D25" s="79"/>
      <c r="E25" s="10" t="s">
        <v>356</v>
      </c>
      <c r="F25" s="82"/>
      <c r="G25" s="82"/>
      <c r="H25" s="82"/>
      <c r="I25" s="85"/>
      <c r="J25" s="85"/>
    </row>
    <row r="26" spans="2:10" x14ac:dyDescent="0.3">
      <c r="B26" s="74"/>
      <c r="C26" s="77"/>
      <c r="D26" s="80"/>
      <c r="E26" s="11" t="s">
        <v>357</v>
      </c>
      <c r="F26" s="83"/>
      <c r="G26" s="83"/>
      <c r="H26" s="83"/>
      <c r="I26" s="86"/>
      <c r="J26" s="86"/>
    </row>
    <row r="27" spans="2:10" x14ac:dyDescent="0.3">
      <c r="B27" s="72" t="s">
        <v>353</v>
      </c>
      <c r="C27" s="75" t="s">
        <v>198</v>
      </c>
      <c r="D27" s="78">
        <v>11</v>
      </c>
      <c r="E27" s="9" t="s">
        <v>358</v>
      </c>
      <c r="F27" s="81"/>
      <c r="G27" s="81"/>
      <c r="H27" s="81"/>
      <c r="I27" s="84"/>
      <c r="J27" s="84"/>
    </row>
    <row r="28" spans="2:10" x14ac:dyDescent="0.3">
      <c r="B28" s="73"/>
      <c r="C28" s="76"/>
      <c r="D28" s="79"/>
      <c r="E28" s="10" t="s">
        <v>359</v>
      </c>
      <c r="F28" s="82"/>
      <c r="G28" s="82"/>
      <c r="H28" s="82"/>
      <c r="I28" s="85"/>
      <c r="J28" s="85"/>
    </row>
    <row r="29" spans="2:10" x14ac:dyDescent="0.3">
      <c r="B29" s="73"/>
      <c r="C29" s="76"/>
      <c r="D29" s="79"/>
      <c r="E29" s="10" t="s">
        <v>360</v>
      </c>
      <c r="F29" s="82"/>
      <c r="G29" s="82"/>
      <c r="H29" s="82"/>
      <c r="I29" s="85"/>
      <c r="J29" s="85"/>
    </row>
    <row r="30" spans="2:10" x14ac:dyDescent="0.3">
      <c r="B30" s="74"/>
      <c r="C30" s="77"/>
      <c r="D30" s="80"/>
      <c r="E30" s="11" t="s">
        <v>361</v>
      </c>
      <c r="F30" s="83"/>
      <c r="G30" s="83"/>
      <c r="H30" s="83"/>
      <c r="I30" s="86"/>
      <c r="J30" s="86"/>
    </row>
    <row r="31" spans="2:10" x14ac:dyDescent="0.3">
      <c r="B31" s="72" t="s">
        <v>221</v>
      </c>
      <c r="C31" s="101"/>
      <c r="D31" s="78">
        <v>14</v>
      </c>
      <c r="E31" s="9" t="s">
        <v>70</v>
      </c>
      <c r="F31" s="81"/>
      <c r="G31" s="81"/>
      <c r="H31" s="81"/>
      <c r="I31" s="84"/>
      <c r="J31" s="84"/>
    </row>
    <row r="32" spans="2:10" x14ac:dyDescent="0.3">
      <c r="B32" s="73"/>
      <c r="C32" s="102"/>
      <c r="D32" s="79"/>
      <c r="E32" s="10" t="s">
        <v>163</v>
      </c>
      <c r="F32" s="82"/>
      <c r="G32" s="82"/>
      <c r="H32" s="82"/>
      <c r="I32" s="85"/>
      <c r="J32" s="85"/>
    </row>
    <row r="33" spans="2:10" x14ac:dyDescent="0.3">
      <c r="B33" s="73"/>
      <c r="C33" s="102"/>
      <c r="D33" s="79"/>
      <c r="E33" s="10" t="s">
        <v>362</v>
      </c>
      <c r="F33" s="82"/>
      <c r="G33" s="82"/>
      <c r="H33" s="82"/>
      <c r="I33" s="85"/>
      <c r="J33" s="85"/>
    </row>
    <row r="34" spans="2:10" x14ac:dyDescent="0.3">
      <c r="B34" s="74"/>
      <c r="C34" s="103"/>
      <c r="D34" s="80"/>
      <c r="E34" s="11" t="s">
        <v>164</v>
      </c>
      <c r="F34" s="83"/>
      <c r="G34" s="83"/>
      <c r="H34" s="83"/>
      <c r="I34" s="86"/>
      <c r="J34" s="86"/>
    </row>
    <row r="35" spans="2:10" x14ac:dyDescent="0.3">
      <c r="B35" s="72" t="s">
        <v>65</v>
      </c>
      <c r="C35" s="101"/>
      <c r="D35" s="78">
        <v>14</v>
      </c>
      <c r="E35" s="9" t="s">
        <v>71</v>
      </c>
      <c r="F35" s="81"/>
      <c r="G35" s="81"/>
      <c r="H35" s="81"/>
      <c r="I35" s="84"/>
      <c r="J35" s="84"/>
    </row>
    <row r="36" spans="2:10" x14ac:dyDescent="0.3">
      <c r="B36" s="73"/>
      <c r="C36" s="102"/>
      <c r="D36" s="79"/>
      <c r="E36" s="10" t="s">
        <v>165</v>
      </c>
      <c r="F36" s="82"/>
      <c r="G36" s="82"/>
      <c r="H36" s="82"/>
      <c r="I36" s="85"/>
      <c r="J36" s="85"/>
    </row>
    <row r="37" spans="2:10" x14ac:dyDescent="0.3">
      <c r="B37" s="73"/>
      <c r="C37" s="102"/>
      <c r="D37" s="79"/>
      <c r="E37" s="10" t="s">
        <v>166</v>
      </c>
      <c r="F37" s="82"/>
      <c r="G37" s="82"/>
      <c r="H37" s="82"/>
      <c r="I37" s="85"/>
      <c r="J37" s="85"/>
    </row>
    <row r="38" spans="2:10" x14ac:dyDescent="0.3">
      <c r="B38" s="74"/>
      <c r="C38" s="103"/>
      <c r="D38" s="80"/>
      <c r="E38" s="11" t="s">
        <v>363</v>
      </c>
      <c r="F38" s="83"/>
      <c r="G38" s="83"/>
      <c r="H38" s="83"/>
      <c r="I38" s="86"/>
      <c r="J38" s="86"/>
    </row>
    <row r="39" spans="2:10" x14ac:dyDescent="0.3">
      <c r="B39" s="72" t="s">
        <v>66</v>
      </c>
      <c r="C39" s="88" t="s">
        <v>199</v>
      </c>
      <c r="D39" s="78">
        <v>14</v>
      </c>
      <c r="E39" s="9" t="s">
        <v>72</v>
      </c>
      <c r="F39" s="81"/>
      <c r="G39" s="81"/>
      <c r="H39" s="81"/>
      <c r="I39" s="84"/>
      <c r="J39" s="84"/>
    </row>
    <row r="40" spans="2:10" x14ac:dyDescent="0.3">
      <c r="B40" s="73"/>
      <c r="C40" s="89"/>
      <c r="D40" s="79"/>
      <c r="E40" s="10" t="s">
        <v>167</v>
      </c>
      <c r="F40" s="82"/>
      <c r="G40" s="82"/>
      <c r="H40" s="82"/>
      <c r="I40" s="85"/>
      <c r="J40" s="85"/>
    </row>
    <row r="41" spans="2:10" x14ac:dyDescent="0.3">
      <c r="B41" s="73"/>
      <c r="C41" s="89"/>
      <c r="D41" s="79"/>
      <c r="E41" s="10" t="s">
        <v>168</v>
      </c>
      <c r="F41" s="82"/>
      <c r="G41" s="82"/>
      <c r="H41" s="82"/>
      <c r="I41" s="85"/>
      <c r="J41" s="85"/>
    </row>
    <row r="42" spans="2:10" x14ac:dyDescent="0.3">
      <c r="B42" s="74"/>
      <c r="C42" s="90"/>
      <c r="D42" s="80"/>
      <c r="E42" s="11" t="s">
        <v>169</v>
      </c>
      <c r="F42" s="83"/>
      <c r="G42" s="83"/>
      <c r="H42" s="83"/>
      <c r="I42" s="86"/>
      <c r="J42" s="86"/>
    </row>
    <row r="44" spans="2:10" x14ac:dyDescent="0.3">
      <c r="B44" s="87" t="s">
        <v>30</v>
      </c>
      <c r="C44" s="87"/>
      <c r="D44" s="17">
        <f>SUM(D10:D42)</f>
        <v>100</v>
      </c>
    </row>
    <row r="45" spans="2:10" x14ac:dyDescent="0.3">
      <c r="B45" s="12"/>
    </row>
    <row r="46" spans="2:10" ht="14.4" customHeight="1" x14ac:dyDescent="0.3">
      <c r="C46" s="13"/>
      <c r="D46" s="13"/>
      <c r="E46" s="14" t="s">
        <v>74</v>
      </c>
      <c r="F46" s="15">
        <f>ROUND((($D10*F10)+($D14*F14)+($D19*F19)+($D23*F23)+($D27*F27)+($D31*F31)+($D35*F35)+($D39*F39))/100,0)</f>
        <v>0</v>
      </c>
      <c r="G46" s="15">
        <f t="shared" ref="G46:H46" si="0">ROUND((($D10*G10)+($D14*G14)+($D19*G19)+($D23*G23)+($D27*G27)+($D31*G31)+($D35*G35)+($D39*G39))/100,0)</f>
        <v>0</v>
      </c>
      <c r="H46" s="15">
        <f t="shared" si="0"/>
        <v>0</v>
      </c>
    </row>
  </sheetData>
  <mergeCells count="68">
    <mergeCell ref="H27:H30"/>
    <mergeCell ref="I27:I30"/>
    <mergeCell ref="J27:J30"/>
    <mergeCell ref="B27:B30"/>
    <mergeCell ref="C27:C30"/>
    <mergeCell ref="D27:D30"/>
    <mergeCell ref="F27:F30"/>
    <mergeCell ref="G27:G30"/>
    <mergeCell ref="J23:J26"/>
    <mergeCell ref="J31:J34"/>
    <mergeCell ref="J35:J38"/>
    <mergeCell ref="J39:J42"/>
    <mergeCell ref="B2:J2"/>
    <mergeCell ref="B4:J4"/>
    <mergeCell ref="J10:J13"/>
    <mergeCell ref="J14:J18"/>
    <mergeCell ref="J19:J22"/>
    <mergeCell ref="H39:H42"/>
    <mergeCell ref="F6:H6"/>
    <mergeCell ref="B8:E8"/>
    <mergeCell ref="G10:G13"/>
    <mergeCell ref="H10:H13"/>
    <mergeCell ref="B14:B18"/>
    <mergeCell ref="C14:C18"/>
    <mergeCell ref="D14:D18"/>
    <mergeCell ref="F14:F18"/>
    <mergeCell ref="I14:I18"/>
    <mergeCell ref="G14:G18"/>
    <mergeCell ref="H14:H18"/>
    <mergeCell ref="B10:B13"/>
    <mergeCell ref="D10:D13"/>
    <mergeCell ref="F10:F13"/>
    <mergeCell ref="I10:I13"/>
    <mergeCell ref="B23:B26"/>
    <mergeCell ref="C23:C26"/>
    <mergeCell ref="D23:D26"/>
    <mergeCell ref="F23:F26"/>
    <mergeCell ref="I23:I26"/>
    <mergeCell ref="G23:G26"/>
    <mergeCell ref="H23:H26"/>
    <mergeCell ref="B19:B22"/>
    <mergeCell ref="C19:C22"/>
    <mergeCell ref="D19:D22"/>
    <mergeCell ref="F19:F22"/>
    <mergeCell ref="I19:I22"/>
    <mergeCell ref="G19:G22"/>
    <mergeCell ref="H19:H22"/>
    <mergeCell ref="I39:I42"/>
    <mergeCell ref="B31:B34"/>
    <mergeCell ref="C31:C34"/>
    <mergeCell ref="D31:D34"/>
    <mergeCell ref="F31:F34"/>
    <mergeCell ref="I31:I34"/>
    <mergeCell ref="B35:B38"/>
    <mergeCell ref="C35:C38"/>
    <mergeCell ref="D35:D38"/>
    <mergeCell ref="F35:F38"/>
    <mergeCell ref="I35:I38"/>
    <mergeCell ref="G31:G34"/>
    <mergeCell ref="H31:H34"/>
    <mergeCell ref="G35:G38"/>
    <mergeCell ref="H35:H38"/>
    <mergeCell ref="G39:G42"/>
    <mergeCell ref="B44:C44"/>
    <mergeCell ref="B39:B42"/>
    <mergeCell ref="C39:C42"/>
    <mergeCell ref="D39:D42"/>
    <mergeCell ref="F39:F42"/>
  </mergeCells>
  <pageMargins left="0.7" right="0.7" top="0.75" bottom="0.75" header="0.3" footer="0.3"/>
  <pageSetup paperSize="9" orientation="portrait" horizontalDpi="0" verticalDpi="0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zoomScaleNormal="100" workbookViewId="0"/>
  </sheetViews>
  <sheetFormatPr baseColWidth="10" defaultRowHeight="14.4" x14ac:dyDescent="0.3"/>
  <cols>
    <col min="1" max="1" width="2.44140625" customWidth="1"/>
    <col min="2" max="2" width="18.5546875" style="17" customWidth="1"/>
    <col min="3" max="3" width="2.5546875" style="17" customWidth="1"/>
    <col min="4" max="4" width="7.44140625" style="1" customWidth="1"/>
    <col min="5" max="5" width="117.6640625" customWidth="1"/>
    <col min="6" max="8" width="5.77734375" style="2" customWidth="1"/>
    <col min="9" max="10" width="35.77734375" customWidth="1"/>
  </cols>
  <sheetData>
    <row r="1" spans="2:10" ht="6" customHeight="1" x14ac:dyDescent="0.3"/>
    <row r="2" spans="2:10" ht="18" customHeight="1" x14ac:dyDescent="0.3">
      <c r="B2" s="92" t="str">
        <f>Synthèse!B2</f>
        <v>Analyse des niveaux de durabilité du système alimentaire de la région de […..]</v>
      </c>
      <c r="C2" s="92"/>
      <c r="D2" s="92"/>
      <c r="E2" s="92"/>
      <c r="F2" s="92"/>
      <c r="G2" s="92"/>
      <c r="H2" s="92"/>
      <c r="I2" s="92"/>
      <c r="J2" s="92"/>
    </row>
    <row r="3" spans="2:10" ht="4.8" customHeight="1" x14ac:dyDescent="0.3"/>
    <row r="4" spans="2:10" ht="18" customHeight="1" x14ac:dyDescent="0.35">
      <c r="B4" s="100" t="s">
        <v>60</v>
      </c>
      <c r="C4" s="100"/>
      <c r="D4" s="100"/>
      <c r="E4" s="100"/>
      <c r="F4" s="100"/>
      <c r="G4" s="100"/>
      <c r="H4" s="100"/>
      <c r="I4" s="100"/>
      <c r="J4" s="100"/>
    </row>
    <row r="5" spans="2:10" ht="6" customHeight="1" x14ac:dyDescent="0.3"/>
    <row r="6" spans="2:10" ht="28.8" x14ac:dyDescent="0.3">
      <c r="B6" s="4" t="s">
        <v>3</v>
      </c>
      <c r="C6" s="4"/>
      <c r="D6" s="4" t="s">
        <v>4</v>
      </c>
      <c r="E6" s="5" t="s">
        <v>5</v>
      </c>
      <c r="F6" s="96" t="s">
        <v>6</v>
      </c>
      <c r="G6" s="96"/>
      <c r="H6" s="96"/>
      <c r="I6" s="16" t="s">
        <v>31</v>
      </c>
      <c r="J6" s="35" t="s">
        <v>219</v>
      </c>
    </row>
    <row r="8" spans="2:10" ht="14.4" customHeight="1" x14ac:dyDescent="0.3">
      <c r="B8" s="91" t="s">
        <v>61</v>
      </c>
      <c r="C8" s="91"/>
      <c r="D8" s="91"/>
      <c r="E8" s="91"/>
      <c r="F8" s="25" t="s">
        <v>97</v>
      </c>
      <c r="G8" s="25" t="s">
        <v>98</v>
      </c>
      <c r="H8" s="25" t="s">
        <v>99</v>
      </c>
      <c r="I8" s="24"/>
      <c r="J8" s="24"/>
    </row>
    <row r="10" spans="2:10" ht="18" customHeight="1" x14ac:dyDescent="0.3">
      <c r="B10" s="107" t="s">
        <v>364</v>
      </c>
      <c r="C10" s="18"/>
      <c r="D10" s="78">
        <v>20</v>
      </c>
      <c r="E10" s="9" t="s">
        <v>202</v>
      </c>
      <c r="F10" s="81"/>
      <c r="G10" s="81"/>
      <c r="H10" s="81"/>
      <c r="I10" s="84"/>
      <c r="J10" s="84"/>
    </row>
    <row r="11" spans="2:10" ht="18" customHeight="1" x14ac:dyDescent="0.3">
      <c r="B11" s="108"/>
      <c r="C11" s="19"/>
      <c r="D11" s="79"/>
      <c r="E11" s="10" t="s">
        <v>203</v>
      </c>
      <c r="F11" s="82"/>
      <c r="G11" s="82"/>
      <c r="H11" s="82"/>
      <c r="I11" s="85"/>
      <c r="J11" s="85"/>
    </row>
    <row r="12" spans="2:10" ht="18" customHeight="1" x14ac:dyDescent="0.3">
      <c r="B12" s="108"/>
      <c r="C12" s="19"/>
      <c r="D12" s="79"/>
      <c r="E12" s="10" t="s">
        <v>204</v>
      </c>
      <c r="F12" s="82"/>
      <c r="G12" s="82"/>
      <c r="H12" s="82"/>
      <c r="I12" s="85"/>
      <c r="J12" s="85"/>
    </row>
    <row r="13" spans="2:10" ht="18" customHeight="1" x14ac:dyDescent="0.3">
      <c r="B13" s="109"/>
      <c r="C13" s="20"/>
      <c r="D13" s="80"/>
      <c r="E13" s="11" t="s">
        <v>205</v>
      </c>
      <c r="F13" s="83"/>
      <c r="G13" s="83"/>
      <c r="H13" s="83"/>
      <c r="I13" s="86"/>
      <c r="J13" s="86"/>
    </row>
    <row r="14" spans="2:10" ht="18" customHeight="1" x14ac:dyDescent="0.3">
      <c r="B14" s="107" t="s">
        <v>336</v>
      </c>
      <c r="C14" s="56"/>
      <c r="D14" s="78">
        <v>12</v>
      </c>
      <c r="E14" s="9" t="s">
        <v>202</v>
      </c>
      <c r="F14" s="81"/>
      <c r="G14" s="81"/>
      <c r="H14" s="81"/>
      <c r="I14" s="84"/>
      <c r="J14" s="84"/>
    </row>
    <row r="15" spans="2:10" ht="18" customHeight="1" x14ac:dyDescent="0.3">
      <c r="B15" s="108"/>
      <c r="C15" s="56"/>
      <c r="D15" s="79"/>
      <c r="E15" s="10" t="s">
        <v>203</v>
      </c>
      <c r="F15" s="82"/>
      <c r="G15" s="82"/>
      <c r="H15" s="82"/>
      <c r="I15" s="85"/>
      <c r="J15" s="85"/>
    </row>
    <row r="16" spans="2:10" ht="18" customHeight="1" x14ac:dyDescent="0.3">
      <c r="B16" s="108"/>
      <c r="C16" s="56"/>
      <c r="D16" s="79"/>
      <c r="E16" s="10" t="s">
        <v>204</v>
      </c>
      <c r="F16" s="82"/>
      <c r="G16" s="82"/>
      <c r="H16" s="82"/>
      <c r="I16" s="85"/>
      <c r="J16" s="85"/>
    </row>
    <row r="17" spans="2:10" ht="18" customHeight="1" x14ac:dyDescent="0.3">
      <c r="B17" s="109"/>
      <c r="C17" s="56"/>
      <c r="D17" s="80"/>
      <c r="E17" s="11" t="s">
        <v>205</v>
      </c>
      <c r="F17" s="83"/>
      <c r="G17" s="83"/>
      <c r="H17" s="83"/>
      <c r="I17" s="86"/>
      <c r="J17" s="86"/>
    </row>
    <row r="18" spans="2:10" ht="18" customHeight="1" x14ac:dyDescent="0.3">
      <c r="B18" s="107" t="s">
        <v>206</v>
      </c>
      <c r="C18" s="101"/>
      <c r="D18" s="78">
        <v>12</v>
      </c>
      <c r="E18" s="9" t="s">
        <v>202</v>
      </c>
      <c r="F18" s="81"/>
      <c r="G18" s="81"/>
      <c r="H18" s="81"/>
      <c r="I18" s="84"/>
      <c r="J18" s="84"/>
    </row>
    <row r="19" spans="2:10" ht="18" customHeight="1" x14ac:dyDescent="0.3">
      <c r="B19" s="108"/>
      <c r="C19" s="102"/>
      <c r="D19" s="79"/>
      <c r="E19" s="10" t="s">
        <v>203</v>
      </c>
      <c r="F19" s="82"/>
      <c r="G19" s="82"/>
      <c r="H19" s="82"/>
      <c r="I19" s="85"/>
      <c r="J19" s="85"/>
    </row>
    <row r="20" spans="2:10" ht="18" customHeight="1" x14ac:dyDescent="0.3">
      <c r="B20" s="108"/>
      <c r="C20" s="102"/>
      <c r="D20" s="79"/>
      <c r="E20" s="10" t="s">
        <v>204</v>
      </c>
      <c r="F20" s="82"/>
      <c r="G20" s="82"/>
      <c r="H20" s="82"/>
      <c r="I20" s="85"/>
      <c r="J20" s="85"/>
    </row>
    <row r="21" spans="2:10" ht="18" customHeight="1" x14ac:dyDescent="0.3">
      <c r="B21" s="109"/>
      <c r="C21" s="103"/>
      <c r="D21" s="80"/>
      <c r="E21" s="11" t="s">
        <v>205</v>
      </c>
      <c r="F21" s="83"/>
      <c r="G21" s="83"/>
      <c r="H21" s="83"/>
      <c r="I21" s="86"/>
      <c r="J21" s="86"/>
    </row>
    <row r="22" spans="2:10" ht="18" customHeight="1" x14ac:dyDescent="0.3">
      <c r="B22" s="107" t="s">
        <v>207</v>
      </c>
      <c r="C22" s="101"/>
      <c r="D22" s="78">
        <v>12</v>
      </c>
      <c r="E22" s="9" t="s">
        <v>202</v>
      </c>
      <c r="F22" s="81"/>
      <c r="G22" s="81"/>
      <c r="H22" s="81"/>
      <c r="I22" s="84"/>
      <c r="J22" s="84"/>
    </row>
    <row r="23" spans="2:10" ht="18" customHeight="1" x14ac:dyDescent="0.3">
      <c r="B23" s="108"/>
      <c r="C23" s="102"/>
      <c r="D23" s="79"/>
      <c r="E23" s="10" t="s">
        <v>203</v>
      </c>
      <c r="F23" s="82"/>
      <c r="G23" s="82"/>
      <c r="H23" s="82"/>
      <c r="I23" s="85"/>
      <c r="J23" s="85"/>
    </row>
    <row r="24" spans="2:10" ht="18" customHeight="1" x14ac:dyDescent="0.3">
      <c r="B24" s="108"/>
      <c r="C24" s="102"/>
      <c r="D24" s="79"/>
      <c r="E24" s="10" t="s">
        <v>204</v>
      </c>
      <c r="F24" s="82"/>
      <c r="G24" s="82"/>
      <c r="H24" s="82"/>
      <c r="I24" s="85"/>
      <c r="J24" s="85"/>
    </row>
    <row r="25" spans="2:10" ht="18" customHeight="1" x14ac:dyDescent="0.3">
      <c r="B25" s="109"/>
      <c r="C25" s="103"/>
      <c r="D25" s="80"/>
      <c r="E25" s="11" t="s">
        <v>205</v>
      </c>
      <c r="F25" s="83"/>
      <c r="G25" s="83"/>
      <c r="H25" s="83"/>
      <c r="I25" s="86"/>
      <c r="J25" s="86"/>
    </row>
    <row r="26" spans="2:10" ht="18" customHeight="1" x14ac:dyDescent="0.3">
      <c r="B26" s="107" t="s">
        <v>210</v>
      </c>
      <c r="C26" s="101"/>
      <c r="D26" s="78">
        <v>20</v>
      </c>
      <c r="E26" s="9" t="s">
        <v>202</v>
      </c>
      <c r="F26" s="81"/>
      <c r="G26" s="81"/>
      <c r="H26" s="81"/>
      <c r="I26" s="84"/>
      <c r="J26" s="84"/>
    </row>
    <row r="27" spans="2:10" ht="18" customHeight="1" x14ac:dyDescent="0.3">
      <c r="B27" s="108"/>
      <c r="C27" s="102"/>
      <c r="D27" s="79"/>
      <c r="E27" s="10" t="s">
        <v>203</v>
      </c>
      <c r="F27" s="82"/>
      <c r="G27" s="82"/>
      <c r="H27" s="82"/>
      <c r="I27" s="85"/>
      <c r="J27" s="85"/>
    </row>
    <row r="28" spans="2:10" ht="18" customHeight="1" x14ac:dyDescent="0.3">
      <c r="B28" s="108"/>
      <c r="C28" s="102"/>
      <c r="D28" s="79"/>
      <c r="E28" s="10" t="s">
        <v>204</v>
      </c>
      <c r="F28" s="82"/>
      <c r="G28" s="82"/>
      <c r="H28" s="82"/>
      <c r="I28" s="85"/>
      <c r="J28" s="85"/>
    </row>
    <row r="29" spans="2:10" ht="18" customHeight="1" x14ac:dyDescent="0.3">
      <c r="B29" s="109"/>
      <c r="C29" s="103"/>
      <c r="D29" s="80"/>
      <c r="E29" s="11" t="s">
        <v>205</v>
      </c>
      <c r="F29" s="83"/>
      <c r="G29" s="83"/>
      <c r="H29" s="83"/>
      <c r="I29" s="86"/>
      <c r="J29" s="86"/>
    </row>
    <row r="30" spans="2:10" ht="18" customHeight="1" x14ac:dyDescent="0.3">
      <c r="B30" s="107" t="s">
        <v>208</v>
      </c>
      <c r="C30" s="101"/>
      <c r="D30" s="78">
        <v>12</v>
      </c>
      <c r="E30" s="9" t="s">
        <v>202</v>
      </c>
      <c r="F30" s="81"/>
      <c r="G30" s="81"/>
      <c r="H30" s="81"/>
      <c r="I30" s="84"/>
      <c r="J30" s="84"/>
    </row>
    <row r="31" spans="2:10" ht="18" customHeight="1" x14ac:dyDescent="0.3">
      <c r="B31" s="108"/>
      <c r="C31" s="102"/>
      <c r="D31" s="79"/>
      <c r="E31" s="10" t="s">
        <v>203</v>
      </c>
      <c r="F31" s="82"/>
      <c r="G31" s="82"/>
      <c r="H31" s="82"/>
      <c r="I31" s="85"/>
      <c r="J31" s="85"/>
    </row>
    <row r="32" spans="2:10" ht="18" customHeight="1" x14ac:dyDescent="0.3">
      <c r="B32" s="108"/>
      <c r="C32" s="102"/>
      <c r="D32" s="79"/>
      <c r="E32" s="10" t="s">
        <v>204</v>
      </c>
      <c r="F32" s="82"/>
      <c r="G32" s="82"/>
      <c r="H32" s="82"/>
      <c r="I32" s="85"/>
      <c r="J32" s="85"/>
    </row>
    <row r="33" spans="2:10" ht="18" customHeight="1" x14ac:dyDescent="0.3">
      <c r="B33" s="109"/>
      <c r="C33" s="103"/>
      <c r="D33" s="80"/>
      <c r="E33" s="11" t="s">
        <v>205</v>
      </c>
      <c r="F33" s="83"/>
      <c r="G33" s="83"/>
      <c r="H33" s="83"/>
      <c r="I33" s="86"/>
      <c r="J33" s="86"/>
    </row>
    <row r="34" spans="2:10" ht="18" customHeight="1" x14ac:dyDescent="0.3">
      <c r="B34" s="107" t="s">
        <v>209</v>
      </c>
      <c r="C34" s="101"/>
      <c r="D34" s="78">
        <v>12</v>
      </c>
      <c r="E34" s="9" t="s">
        <v>202</v>
      </c>
      <c r="F34" s="81"/>
      <c r="G34" s="81"/>
      <c r="H34" s="81"/>
      <c r="I34" s="84"/>
      <c r="J34" s="84"/>
    </row>
    <row r="35" spans="2:10" ht="18" customHeight="1" x14ac:dyDescent="0.3">
      <c r="B35" s="108"/>
      <c r="C35" s="102"/>
      <c r="D35" s="79"/>
      <c r="E35" s="10" t="s">
        <v>203</v>
      </c>
      <c r="F35" s="82"/>
      <c r="G35" s="82"/>
      <c r="H35" s="82"/>
      <c r="I35" s="85"/>
      <c r="J35" s="85"/>
    </row>
    <row r="36" spans="2:10" ht="18" customHeight="1" x14ac:dyDescent="0.3">
      <c r="B36" s="108"/>
      <c r="C36" s="102"/>
      <c r="D36" s="79"/>
      <c r="E36" s="10" t="s">
        <v>204</v>
      </c>
      <c r="F36" s="82"/>
      <c r="G36" s="82"/>
      <c r="H36" s="82"/>
      <c r="I36" s="85"/>
      <c r="J36" s="85"/>
    </row>
    <row r="37" spans="2:10" ht="18" customHeight="1" x14ac:dyDescent="0.3">
      <c r="B37" s="109"/>
      <c r="C37" s="103"/>
      <c r="D37" s="80"/>
      <c r="E37" s="11" t="s">
        <v>205</v>
      </c>
      <c r="F37" s="83"/>
      <c r="G37" s="83"/>
      <c r="H37" s="83"/>
      <c r="I37" s="86"/>
      <c r="J37" s="86"/>
    </row>
    <row r="39" spans="2:10" x14ac:dyDescent="0.3">
      <c r="B39" s="87" t="s">
        <v>30</v>
      </c>
      <c r="C39" s="87"/>
      <c r="D39" s="17">
        <f>SUM(D10:D37)</f>
        <v>100</v>
      </c>
    </row>
    <row r="40" spans="2:10" x14ac:dyDescent="0.3">
      <c r="B40" s="12"/>
    </row>
    <row r="41" spans="2:10" ht="14.4" customHeight="1" x14ac:dyDescent="0.3">
      <c r="C41" s="13"/>
      <c r="D41" s="13"/>
      <c r="E41" s="14" t="s">
        <v>59</v>
      </c>
      <c r="F41" s="15">
        <f>ROUND((($D10*F10)+($D14*F14)+($D18*F18)+($D22*F22)+($D26*F26)+($D30*F30)+($D34*F34))/100,0)</f>
        <v>0</v>
      </c>
      <c r="G41" s="15">
        <f t="shared" ref="G41:H41" si="0">ROUND((($D10*G10)+($D14*G14)+($D18*G18)+($D22*G22)+($D26*G26)+($D30*G30)+($D34*G34))/100,0)</f>
        <v>0</v>
      </c>
      <c r="H41" s="15">
        <f t="shared" si="0"/>
        <v>0</v>
      </c>
    </row>
  </sheetData>
  <mergeCells count="59">
    <mergeCell ref="D14:D17"/>
    <mergeCell ref="I14:I17"/>
    <mergeCell ref="J14:J17"/>
    <mergeCell ref="B14:B17"/>
    <mergeCell ref="F14:F17"/>
    <mergeCell ref="G14:G17"/>
    <mergeCell ref="H14:H17"/>
    <mergeCell ref="J34:J37"/>
    <mergeCell ref="H10:H13"/>
    <mergeCell ref="J18:J21"/>
    <mergeCell ref="J22:J25"/>
    <mergeCell ref="J26:J29"/>
    <mergeCell ref="J30:J33"/>
    <mergeCell ref="I22:I25"/>
    <mergeCell ref="H30:H33"/>
    <mergeCell ref="I34:I37"/>
    <mergeCell ref="I26:I29"/>
    <mergeCell ref="I30:I33"/>
    <mergeCell ref="G22:G25"/>
    <mergeCell ref="H22:H25"/>
    <mergeCell ref="B2:J2"/>
    <mergeCell ref="B4:J4"/>
    <mergeCell ref="J10:J13"/>
    <mergeCell ref="I18:I21"/>
    <mergeCell ref="G18:G21"/>
    <mergeCell ref="H18:H21"/>
    <mergeCell ref="B10:B13"/>
    <mergeCell ref="D10:D13"/>
    <mergeCell ref="F10:F13"/>
    <mergeCell ref="I10:I13"/>
    <mergeCell ref="F6:H6"/>
    <mergeCell ref="B8:E8"/>
    <mergeCell ref="G10:G13"/>
    <mergeCell ref="B18:B21"/>
    <mergeCell ref="C18:C21"/>
    <mergeCell ref="D18:D21"/>
    <mergeCell ref="F18:F21"/>
    <mergeCell ref="B22:B25"/>
    <mergeCell ref="C22:C25"/>
    <mergeCell ref="D22:D25"/>
    <mergeCell ref="F22:F25"/>
    <mergeCell ref="G34:G37"/>
    <mergeCell ref="H34:H37"/>
    <mergeCell ref="B26:B29"/>
    <mergeCell ref="C26:C29"/>
    <mergeCell ref="D26:D29"/>
    <mergeCell ref="F26:F29"/>
    <mergeCell ref="G26:G29"/>
    <mergeCell ref="H26:H29"/>
    <mergeCell ref="B30:B33"/>
    <mergeCell ref="C30:C33"/>
    <mergeCell ref="D30:D33"/>
    <mergeCell ref="F30:F33"/>
    <mergeCell ref="G30:G33"/>
    <mergeCell ref="B39:C39"/>
    <mergeCell ref="B34:B37"/>
    <mergeCell ref="C34:C37"/>
    <mergeCell ref="D34:D37"/>
    <mergeCell ref="F34:F37"/>
  </mergeCells>
  <pageMargins left="0.7" right="0.7" top="0.75" bottom="0.75" header="0.3" footer="0.3"/>
  <pageSetup paperSize="9" orientation="portrait" horizontalDpi="0" verticalDpi="0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4"/>
  <sheetViews>
    <sheetView zoomScaleNormal="100" workbookViewId="0"/>
  </sheetViews>
  <sheetFormatPr baseColWidth="10" defaultRowHeight="14.4" x14ac:dyDescent="0.3"/>
  <cols>
    <col min="1" max="1" width="2.44140625" customWidth="1"/>
    <col min="2" max="2" width="18.5546875" style="17" customWidth="1"/>
    <col min="3" max="3" width="2.5546875" style="17" customWidth="1"/>
    <col min="4" max="4" width="7.44140625" style="1" customWidth="1"/>
    <col min="5" max="5" width="117.6640625" customWidth="1"/>
    <col min="6" max="8" width="5.77734375" style="2" customWidth="1"/>
    <col min="9" max="10" width="35.77734375" customWidth="1"/>
  </cols>
  <sheetData>
    <row r="1" spans="2:10" ht="6" customHeight="1" x14ac:dyDescent="0.3"/>
    <row r="2" spans="2:10" ht="18" customHeight="1" x14ac:dyDescent="0.3">
      <c r="B2" s="92" t="str">
        <f>Synthèse!B2</f>
        <v>Analyse des niveaux de durabilité du système alimentaire de la région de […..]</v>
      </c>
      <c r="C2" s="92"/>
      <c r="D2" s="92"/>
      <c r="E2" s="92"/>
      <c r="F2" s="92"/>
      <c r="G2" s="92"/>
      <c r="H2" s="92"/>
      <c r="I2" s="92"/>
      <c r="J2" s="92"/>
    </row>
    <row r="3" spans="2:10" ht="4.8" customHeight="1" x14ac:dyDescent="0.3"/>
    <row r="4" spans="2:10" ht="18" customHeight="1" x14ac:dyDescent="0.35">
      <c r="B4" s="100" t="s">
        <v>75</v>
      </c>
      <c r="C4" s="100"/>
      <c r="D4" s="100"/>
      <c r="E4" s="100"/>
      <c r="F4" s="100"/>
      <c r="G4" s="100"/>
      <c r="H4" s="100"/>
      <c r="I4" s="100"/>
      <c r="J4" s="100"/>
    </row>
    <row r="5" spans="2:10" ht="6" customHeight="1" x14ac:dyDescent="0.3"/>
    <row r="6" spans="2:10" ht="28.8" x14ac:dyDescent="0.3">
      <c r="B6" s="4" t="s">
        <v>3</v>
      </c>
      <c r="C6" s="4"/>
      <c r="D6" s="4" t="s">
        <v>4</v>
      </c>
      <c r="E6" s="5" t="s">
        <v>5</v>
      </c>
      <c r="F6" s="96" t="s">
        <v>6</v>
      </c>
      <c r="G6" s="96"/>
      <c r="H6" s="96"/>
      <c r="I6" s="16" t="s">
        <v>31</v>
      </c>
      <c r="J6" s="35" t="s">
        <v>219</v>
      </c>
    </row>
    <row r="8" spans="2:10" ht="14.4" customHeight="1" x14ac:dyDescent="0.3">
      <c r="B8" s="91" t="s">
        <v>299</v>
      </c>
      <c r="C8" s="91"/>
      <c r="D8" s="91"/>
      <c r="E8" s="91"/>
      <c r="F8" s="25" t="s">
        <v>97</v>
      </c>
      <c r="G8" s="25" t="s">
        <v>98</v>
      </c>
      <c r="H8" s="25" t="s">
        <v>99</v>
      </c>
      <c r="I8" s="24"/>
      <c r="J8" s="24"/>
    </row>
    <row r="10" spans="2:10" x14ac:dyDescent="0.3">
      <c r="B10" s="72" t="s">
        <v>78</v>
      </c>
      <c r="C10" s="101"/>
      <c r="D10" s="78">
        <v>10</v>
      </c>
      <c r="E10" s="37" t="s">
        <v>84</v>
      </c>
      <c r="F10" s="81"/>
      <c r="G10" s="81"/>
      <c r="H10" s="81"/>
      <c r="I10" s="84"/>
      <c r="J10" s="84"/>
    </row>
    <row r="11" spans="2:10" x14ac:dyDescent="0.3">
      <c r="B11" s="73"/>
      <c r="C11" s="102"/>
      <c r="D11" s="79"/>
      <c r="E11" s="38" t="s">
        <v>170</v>
      </c>
      <c r="F11" s="82"/>
      <c r="G11" s="82"/>
      <c r="H11" s="82"/>
      <c r="I11" s="85"/>
      <c r="J11" s="85"/>
    </row>
    <row r="12" spans="2:10" x14ac:dyDescent="0.3">
      <c r="B12" s="73"/>
      <c r="C12" s="102"/>
      <c r="D12" s="79"/>
      <c r="E12" s="38" t="s">
        <v>236</v>
      </c>
      <c r="F12" s="82"/>
      <c r="G12" s="82"/>
      <c r="H12" s="82"/>
      <c r="I12" s="85"/>
      <c r="J12" s="85"/>
    </row>
    <row r="13" spans="2:10" x14ac:dyDescent="0.3">
      <c r="B13" s="74"/>
      <c r="C13" s="103"/>
      <c r="D13" s="80"/>
      <c r="E13" s="36" t="s">
        <v>237</v>
      </c>
      <c r="F13" s="83"/>
      <c r="G13" s="83"/>
      <c r="H13" s="83"/>
      <c r="I13" s="86"/>
      <c r="J13" s="86"/>
    </row>
    <row r="14" spans="2:10" x14ac:dyDescent="0.3">
      <c r="B14" s="72" t="s">
        <v>79</v>
      </c>
      <c r="C14" s="101"/>
      <c r="D14" s="78">
        <v>10</v>
      </c>
      <c r="E14" s="30" t="s">
        <v>85</v>
      </c>
      <c r="F14" s="81"/>
      <c r="G14" s="81"/>
      <c r="H14" s="81"/>
      <c r="I14" s="84"/>
      <c r="J14" s="84"/>
    </row>
    <row r="15" spans="2:10" x14ac:dyDescent="0.3">
      <c r="B15" s="73"/>
      <c r="C15" s="102"/>
      <c r="D15" s="79"/>
      <c r="E15" s="30" t="s">
        <v>171</v>
      </c>
      <c r="F15" s="82"/>
      <c r="G15" s="82"/>
      <c r="H15" s="82"/>
      <c r="I15" s="85"/>
      <c r="J15" s="85"/>
    </row>
    <row r="16" spans="2:10" x14ac:dyDescent="0.3">
      <c r="B16" s="73"/>
      <c r="C16" s="102"/>
      <c r="D16" s="79"/>
      <c r="E16" s="30" t="s">
        <v>238</v>
      </c>
      <c r="F16" s="82"/>
      <c r="G16" s="82"/>
      <c r="H16" s="82"/>
      <c r="I16" s="85"/>
      <c r="J16" s="85"/>
    </row>
    <row r="17" spans="2:10" x14ac:dyDescent="0.3">
      <c r="B17" s="74"/>
      <c r="C17" s="103"/>
      <c r="D17" s="80"/>
      <c r="E17" s="30" t="s">
        <v>239</v>
      </c>
      <c r="F17" s="83"/>
      <c r="G17" s="83"/>
      <c r="H17" s="83"/>
      <c r="I17" s="86"/>
      <c r="J17" s="86"/>
    </row>
    <row r="18" spans="2:10" x14ac:dyDescent="0.3">
      <c r="B18" s="72" t="s">
        <v>80</v>
      </c>
      <c r="C18" s="101"/>
      <c r="D18" s="78">
        <v>10</v>
      </c>
      <c r="E18" s="37" t="s">
        <v>86</v>
      </c>
      <c r="F18" s="81"/>
      <c r="G18" s="81"/>
      <c r="H18" s="81"/>
      <c r="I18" s="84"/>
      <c r="J18" s="84"/>
    </row>
    <row r="19" spans="2:10" x14ac:dyDescent="0.3">
      <c r="B19" s="73"/>
      <c r="C19" s="102"/>
      <c r="D19" s="79"/>
      <c r="E19" s="38" t="s">
        <v>172</v>
      </c>
      <c r="F19" s="82"/>
      <c r="G19" s="82"/>
      <c r="H19" s="82"/>
      <c r="I19" s="85"/>
      <c r="J19" s="85"/>
    </row>
    <row r="20" spans="2:10" x14ac:dyDescent="0.3">
      <c r="B20" s="73"/>
      <c r="C20" s="102"/>
      <c r="D20" s="79"/>
      <c r="E20" s="38" t="s">
        <v>240</v>
      </c>
      <c r="F20" s="82"/>
      <c r="G20" s="82"/>
      <c r="H20" s="82"/>
      <c r="I20" s="85"/>
      <c r="J20" s="85"/>
    </row>
    <row r="21" spans="2:10" x14ac:dyDescent="0.3">
      <c r="B21" s="74"/>
      <c r="C21" s="103"/>
      <c r="D21" s="80"/>
      <c r="E21" s="36" t="s">
        <v>241</v>
      </c>
      <c r="F21" s="83"/>
      <c r="G21" s="83"/>
      <c r="H21" s="83"/>
      <c r="I21" s="86"/>
      <c r="J21" s="86"/>
    </row>
    <row r="22" spans="2:10" x14ac:dyDescent="0.3">
      <c r="B22" s="72" t="s">
        <v>81</v>
      </c>
      <c r="C22" s="101"/>
      <c r="D22" s="78">
        <v>10</v>
      </c>
      <c r="E22" s="30" t="s">
        <v>87</v>
      </c>
      <c r="F22" s="81"/>
      <c r="G22" s="81"/>
      <c r="H22" s="81"/>
      <c r="I22" s="84"/>
      <c r="J22" s="84"/>
    </row>
    <row r="23" spans="2:10" x14ac:dyDescent="0.3">
      <c r="B23" s="73"/>
      <c r="C23" s="102"/>
      <c r="D23" s="79"/>
      <c r="E23" s="30" t="s">
        <v>173</v>
      </c>
      <c r="F23" s="82"/>
      <c r="G23" s="82"/>
      <c r="H23" s="82"/>
      <c r="I23" s="85"/>
      <c r="J23" s="85"/>
    </row>
    <row r="24" spans="2:10" x14ac:dyDescent="0.3">
      <c r="B24" s="73"/>
      <c r="C24" s="102"/>
      <c r="D24" s="79"/>
      <c r="E24" s="30" t="s">
        <v>242</v>
      </c>
      <c r="F24" s="82"/>
      <c r="G24" s="82"/>
      <c r="H24" s="82"/>
      <c r="I24" s="85"/>
      <c r="J24" s="85"/>
    </row>
    <row r="25" spans="2:10" x14ac:dyDescent="0.3">
      <c r="B25" s="74"/>
      <c r="C25" s="103"/>
      <c r="D25" s="80"/>
      <c r="E25" s="30" t="s">
        <v>243</v>
      </c>
      <c r="F25" s="83"/>
      <c r="G25" s="83"/>
      <c r="H25" s="83"/>
      <c r="I25" s="86"/>
      <c r="J25" s="86"/>
    </row>
    <row r="26" spans="2:10" x14ac:dyDescent="0.3">
      <c r="B26" s="72" t="s">
        <v>82</v>
      </c>
      <c r="C26" s="101"/>
      <c r="D26" s="78">
        <v>10</v>
      </c>
      <c r="E26" s="37" t="s">
        <v>244</v>
      </c>
      <c r="F26" s="81"/>
      <c r="G26" s="81"/>
      <c r="H26" s="81"/>
      <c r="I26" s="84"/>
      <c r="J26" s="84"/>
    </row>
    <row r="27" spans="2:10" x14ac:dyDescent="0.3">
      <c r="B27" s="73"/>
      <c r="C27" s="102"/>
      <c r="D27" s="79"/>
      <c r="E27" s="38" t="s">
        <v>174</v>
      </c>
      <c r="F27" s="82"/>
      <c r="G27" s="82"/>
      <c r="H27" s="82"/>
      <c r="I27" s="85"/>
      <c r="J27" s="85"/>
    </row>
    <row r="28" spans="2:10" x14ac:dyDescent="0.3">
      <c r="B28" s="73"/>
      <c r="C28" s="102"/>
      <c r="D28" s="79"/>
      <c r="E28" s="38" t="s">
        <v>245</v>
      </c>
      <c r="F28" s="82"/>
      <c r="G28" s="82"/>
      <c r="H28" s="82"/>
      <c r="I28" s="85"/>
      <c r="J28" s="85"/>
    </row>
    <row r="29" spans="2:10" x14ac:dyDescent="0.3">
      <c r="B29" s="73"/>
      <c r="C29" s="102"/>
      <c r="D29" s="79"/>
      <c r="E29" s="38" t="s">
        <v>246</v>
      </c>
      <c r="F29" s="82"/>
      <c r="G29" s="82"/>
      <c r="H29" s="82"/>
      <c r="I29" s="85"/>
      <c r="J29" s="85"/>
    </row>
    <row r="30" spans="2:10" x14ac:dyDescent="0.3">
      <c r="B30" s="74"/>
      <c r="C30" s="103"/>
      <c r="D30" s="80"/>
      <c r="E30" s="36" t="s">
        <v>247</v>
      </c>
      <c r="F30" s="83"/>
      <c r="G30" s="83"/>
      <c r="H30" s="83"/>
      <c r="I30" s="86"/>
      <c r="J30" s="86"/>
    </row>
    <row r="31" spans="2:10" x14ac:dyDescent="0.3">
      <c r="B31" s="72" t="s">
        <v>83</v>
      </c>
      <c r="C31" s="101"/>
      <c r="D31" s="78">
        <v>10</v>
      </c>
      <c r="E31" s="37" t="s">
        <v>248</v>
      </c>
      <c r="F31" s="81"/>
      <c r="G31" s="81"/>
      <c r="H31" s="81"/>
      <c r="I31" s="84"/>
      <c r="J31" s="84"/>
    </row>
    <row r="32" spans="2:10" x14ac:dyDescent="0.3">
      <c r="B32" s="73"/>
      <c r="C32" s="102"/>
      <c r="D32" s="79"/>
      <c r="E32" s="38" t="s">
        <v>175</v>
      </c>
      <c r="F32" s="82"/>
      <c r="G32" s="82"/>
      <c r="H32" s="82"/>
      <c r="I32" s="85"/>
      <c r="J32" s="85"/>
    </row>
    <row r="33" spans="2:10" x14ac:dyDescent="0.3">
      <c r="B33" s="73"/>
      <c r="C33" s="102"/>
      <c r="D33" s="79"/>
      <c r="E33" s="38" t="s">
        <v>249</v>
      </c>
      <c r="F33" s="82"/>
      <c r="G33" s="82"/>
      <c r="H33" s="82"/>
      <c r="I33" s="85"/>
      <c r="J33" s="85"/>
    </row>
    <row r="34" spans="2:10" x14ac:dyDescent="0.3">
      <c r="B34" s="73"/>
      <c r="C34" s="102"/>
      <c r="D34" s="79"/>
      <c r="E34" s="38" t="s">
        <v>250</v>
      </c>
      <c r="F34" s="82"/>
      <c r="G34" s="82"/>
      <c r="H34" s="82"/>
      <c r="I34" s="85"/>
      <c r="J34" s="85"/>
    </row>
    <row r="35" spans="2:10" x14ac:dyDescent="0.3">
      <c r="B35" s="74"/>
      <c r="C35" s="103"/>
      <c r="D35" s="80"/>
      <c r="E35" s="36" t="s">
        <v>251</v>
      </c>
      <c r="F35" s="83"/>
      <c r="G35" s="83"/>
      <c r="H35" s="83"/>
      <c r="I35" s="86"/>
      <c r="J35" s="86"/>
    </row>
    <row r="36" spans="2:10" x14ac:dyDescent="0.3">
      <c r="B36" s="58"/>
      <c r="C36" s="58"/>
      <c r="D36" s="60">
        <f>SUM(D10:D35)</f>
        <v>60</v>
      </c>
      <c r="E36" s="57"/>
      <c r="F36" s="49"/>
      <c r="G36" s="49"/>
      <c r="H36" s="49"/>
      <c r="I36" s="44"/>
      <c r="J36" s="44"/>
    </row>
    <row r="38" spans="2:10" x14ac:dyDescent="0.3">
      <c r="B38" s="91" t="s">
        <v>300</v>
      </c>
      <c r="C38" s="91"/>
      <c r="D38" s="91"/>
      <c r="E38" s="91"/>
      <c r="F38" s="25" t="s">
        <v>97</v>
      </c>
      <c r="G38" s="25" t="s">
        <v>98</v>
      </c>
      <c r="H38" s="25" t="s">
        <v>99</v>
      </c>
      <c r="I38" s="24"/>
      <c r="J38" s="24"/>
    </row>
    <row r="39" spans="2:10" x14ac:dyDescent="0.3">
      <c r="B39" s="52"/>
      <c r="C39" s="52"/>
    </row>
    <row r="40" spans="2:10" x14ac:dyDescent="0.3">
      <c r="B40" s="72" t="s">
        <v>77</v>
      </c>
      <c r="C40" s="53"/>
      <c r="D40" s="78">
        <v>8</v>
      </c>
      <c r="E40" s="37" t="s">
        <v>232</v>
      </c>
      <c r="F40" s="81"/>
      <c r="G40" s="81"/>
      <c r="H40" s="81"/>
      <c r="I40" s="84"/>
      <c r="J40" s="84"/>
    </row>
    <row r="41" spans="2:10" x14ac:dyDescent="0.3">
      <c r="B41" s="73"/>
      <c r="C41" s="54"/>
      <c r="D41" s="79"/>
      <c r="E41" s="38" t="s">
        <v>233</v>
      </c>
      <c r="F41" s="82"/>
      <c r="G41" s="82"/>
      <c r="H41" s="82"/>
      <c r="I41" s="85"/>
      <c r="J41" s="85"/>
    </row>
    <row r="42" spans="2:10" x14ac:dyDescent="0.3">
      <c r="B42" s="73"/>
      <c r="C42" s="54"/>
      <c r="D42" s="79"/>
      <c r="E42" s="38" t="s">
        <v>234</v>
      </c>
      <c r="F42" s="82"/>
      <c r="G42" s="82"/>
      <c r="H42" s="82"/>
      <c r="I42" s="85"/>
      <c r="J42" s="85"/>
    </row>
    <row r="43" spans="2:10" x14ac:dyDescent="0.3">
      <c r="B43" s="74"/>
      <c r="C43" s="55"/>
      <c r="D43" s="80"/>
      <c r="E43" s="36" t="s">
        <v>235</v>
      </c>
      <c r="F43" s="83"/>
      <c r="G43" s="83"/>
      <c r="H43" s="83"/>
      <c r="I43" s="86"/>
      <c r="J43" s="86"/>
    </row>
    <row r="44" spans="2:10" x14ac:dyDescent="0.3">
      <c r="B44" s="107" t="s">
        <v>301</v>
      </c>
      <c r="C44" s="101"/>
      <c r="D44" s="78">
        <v>8</v>
      </c>
      <c r="E44" s="37" t="s">
        <v>306</v>
      </c>
      <c r="F44" s="81"/>
      <c r="G44" s="81"/>
      <c r="H44" s="81"/>
      <c r="I44" s="84"/>
      <c r="J44" s="84"/>
    </row>
    <row r="45" spans="2:10" x14ac:dyDescent="0.3">
      <c r="B45" s="108"/>
      <c r="C45" s="102"/>
      <c r="D45" s="79"/>
      <c r="E45" s="38" t="s">
        <v>307</v>
      </c>
      <c r="F45" s="82"/>
      <c r="G45" s="82"/>
      <c r="H45" s="82"/>
      <c r="I45" s="85"/>
      <c r="J45" s="85"/>
    </row>
    <row r="46" spans="2:10" x14ac:dyDescent="0.3">
      <c r="B46" s="108"/>
      <c r="C46" s="102"/>
      <c r="D46" s="79"/>
      <c r="E46" s="38" t="s">
        <v>365</v>
      </c>
      <c r="F46" s="82"/>
      <c r="G46" s="82"/>
      <c r="H46" s="82"/>
      <c r="I46" s="85"/>
      <c r="J46" s="85"/>
    </row>
    <row r="47" spans="2:10" x14ac:dyDescent="0.3">
      <c r="B47" s="109"/>
      <c r="C47" s="103"/>
      <c r="D47" s="80"/>
      <c r="E47" s="36" t="s">
        <v>305</v>
      </c>
      <c r="F47" s="83"/>
      <c r="G47" s="83"/>
      <c r="H47" s="83"/>
      <c r="I47" s="86"/>
      <c r="J47" s="86"/>
    </row>
    <row r="48" spans="2:10" x14ac:dyDescent="0.3">
      <c r="B48" s="107" t="s">
        <v>302</v>
      </c>
      <c r="C48" s="101"/>
      <c r="D48" s="78">
        <v>8</v>
      </c>
      <c r="E48" s="37" t="s">
        <v>308</v>
      </c>
      <c r="F48" s="81"/>
      <c r="G48" s="81"/>
      <c r="H48" s="81"/>
      <c r="I48" s="84"/>
      <c r="J48" s="84"/>
    </row>
    <row r="49" spans="2:10" x14ac:dyDescent="0.3">
      <c r="B49" s="108"/>
      <c r="C49" s="102"/>
      <c r="D49" s="79"/>
      <c r="E49" s="38" t="s">
        <v>309</v>
      </c>
      <c r="F49" s="82"/>
      <c r="G49" s="82"/>
      <c r="H49" s="82"/>
      <c r="I49" s="85"/>
      <c r="J49" s="85"/>
    </row>
    <row r="50" spans="2:10" x14ac:dyDescent="0.3">
      <c r="B50" s="108"/>
      <c r="C50" s="102"/>
      <c r="D50" s="79"/>
      <c r="E50" s="38" t="s">
        <v>310</v>
      </c>
      <c r="F50" s="82"/>
      <c r="G50" s="82"/>
      <c r="H50" s="82"/>
      <c r="I50" s="85"/>
      <c r="J50" s="85"/>
    </row>
    <row r="51" spans="2:10" x14ac:dyDescent="0.3">
      <c r="B51" s="109"/>
      <c r="C51" s="103"/>
      <c r="D51" s="80"/>
      <c r="E51" s="36" t="s">
        <v>311</v>
      </c>
      <c r="F51" s="83"/>
      <c r="G51" s="83"/>
      <c r="H51" s="83"/>
      <c r="I51" s="86"/>
      <c r="J51" s="86"/>
    </row>
    <row r="52" spans="2:10" x14ac:dyDescent="0.3">
      <c r="B52" s="107" t="s">
        <v>303</v>
      </c>
      <c r="C52" s="101"/>
      <c r="D52" s="78">
        <v>8</v>
      </c>
      <c r="E52" s="37" t="s">
        <v>312</v>
      </c>
      <c r="F52" s="81"/>
      <c r="G52" s="81"/>
      <c r="H52" s="81"/>
      <c r="I52" s="84"/>
      <c r="J52" s="84"/>
    </row>
    <row r="53" spans="2:10" x14ac:dyDescent="0.3">
      <c r="B53" s="108"/>
      <c r="C53" s="102"/>
      <c r="D53" s="79"/>
      <c r="E53" s="38" t="s">
        <v>315</v>
      </c>
      <c r="F53" s="82"/>
      <c r="G53" s="82"/>
      <c r="H53" s="82"/>
      <c r="I53" s="85"/>
      <c r="J53" s="85"/>
    </row>
    <row r="54" spans="2:10" x14ac:dyDescent="0.3">
      <c r="B54" s="108"/>
      <c r="C54" s="102"/>
      <c r="D54" s="79"/>
      <c r="E54" s="38" t="s">
        <v>314</v>
      </c>
      <c r="F54" s="82"/>
      <c r="G54" s="82"/>
      <c r="H54" s="82"/>
      <c r="I54" s="85"/>
      <c r="J54" s="85"/>
    </row>
    <row r="55" spans="2:10" x14ac:dyDescent="0.3">
      <c r="B55" s="109"/>
      <c r="C55" s="103"/>
      <c r="D55" s="80"/>
      <c r="E55" s="36" t="s">
        <v>313</v>
      </c>
      <c r="F55" s="83"/>
      <c r="G55" s="83"/>
      <c r="H55" s="83"/>
      <c r="I55" s="86"/>
      <c r="J55" s="86"/>
    </row>
    <row r="56" spans="2:10" x14ac:dyDescent="0.3">
      <c r="B56" s="72" t="s">
        <v>304</v>
      </c>
      <c r="C56" s="75"/>
      <c r="D56" s="78">
        <v>8</v>
      </c>
      <c r="E56" s="9" t="s">
        <v>317</v>
      </c>
      <c r="F56" s="81"/>
      <c r="G56" s="81"/>
      <c r="H56" s="81"/>
      <c r="I56" s="84"/>
      <c r="J56" s="84"/>
    </row>
    <row r="57" spans="2:10" x14ac:dyDescent="0.3">
      <c r="B57" s="73"/>
      <c r="C57" s="76"/>
      <c r="D57" s="79"/>
      <c r="E57" s="10" t="s">
        <v>318</v>
      </c>
      <c r="F57" s="82"/>
      <c r="G57" s="82"/>
      <c r="H57" s="82"/>
      <c r="I57" s="85"/>
      <c r="J57" s="85"/>
    </row>
    <row r="58" spans="2:10" x14ac:dyDescent="0.3">
      <c r="B58" s="73"/>
      <c r="C58" s="76"/>
      <c r="D58" s="79"/>
      <c r="E58" s="10" t="s">
        <v>316</v>
      </c>
      <c r="F58" s="82"/>
      <c r="G58" s="82"/>
      <c r="H58" s="82"/>
      <c r="I58" s="85"/>
      <c r="J58" s="85"/>
    </row>
    <row r="59" spans="2:10" x14ac:dyDescent="0.3">
      <c r="B59" s="74"/>
      <c r="C59" s="77"/>
      <c r="D59" s="80"/>
      <c r="E59" s="11" t="s">
        <v>319</v>
      </c>
      <c r="F59" s="83"/>
      <c r="G59" s="83"/>
      <c r="H59" s="83"/>
      <c r="I59" s="86"/>
      <c r="J59" s="86"/>
    </row>
    <row r="60" spans="2:10" x14ac:dyDescent="0.3">
      <c r="B60" s="52"/>
      <c r="C60" s="52"/>
      <c r="D60" s="59">
        <f>SUM(D40:D59)</f>
        <v>40</v>
      </c>
    </row>
    <row r="61" spans="2:10" x14ac:dyDescent="0.3">
      <c r="B61" s="52"/>
      <c r="C61" s="52"/>
    </row>
    <row r="62" spans="2:10" x14ac:dyDescent="0.3">
      <c r="B62" s="87" t="s">
        <v>30</v>
      </c>
      <c r="C62" s="87"/>
      <c r="D62" s="17">
        <f>D36+D60</f>
        <v>100</v>
      </c>
    </row>
    <row r="63" spans="2:10" x14ac:dyDescent="0.3">
      <c r="B63" s="12"/>
    </row>
    <row r="64" spans="2:10" ht="14.4" customHeight="1" x14ac:dyDescent="0.3">
      <c r="C64" s="13"/>
      <c r="D64" s="13"/>
      <c r="E64" s="14" t="s">
        <v>76</v>
      </c>
      <c r="F64" s="15">
        <f>ROUND((($D10*F10)+($D14*F14)+($D18*F18)+($D22*F22)+($D26*F26)+($D31*F31)+($D40*F40)+($D44*F44)+($D48*F48)+($D52*F52)+($D56*F56))/100,0)</f>
        <v>0</v>
      </c>
      <c r="G64" s="15">
        <f t="shared" ref="G64:H64" si="0">ROUND((($D10*G10)+($D14*G14)+($D18*G18)+($D22*G22)+($D26*G26)+($D31*G31)+($D40*G40)+($D44*G44)+($D48*G48)+($D52*G52)+($D56*G56))/100,0)</f>
        <v>0</v>
      </c>
      <c r="H64" s="15">
        <f t="shared" si="0"/>
        <v>0</v>
      </c>
    </row>
  </sheetData>
  <mergeCells count="93">
    <mergeCell ref="J26:J30"/>
    <mergeCell ref="J31:J35"/>
    <mergeCell ref="J14:J17"/>
    <mergeCell ref="H10:H13"/>
    <mergeCell ref="B10:B13"/>
    <mergeCell ref="C10:C13"/>
    <mergeCell ref="J18:J21"/>
    <mergeCell ref="J22:J25"/>
    <mergeCell ref="B22:B25"/>
    <mergeCell ref="C22:C25"/>
    <mergeCell ref="D22:D25"/>
    <mergeCell ref="F22:F25"/>
    <mergeCell ref="I22:I25"/>
    <mergeCell ref="G22:G25"/>
    <mergeCell ref="H22:H25"/>
    <mergeCell ref="B18:B21"/>
    <mergeCell ref="B2:J2"/>
    <mergeCell ref="B4:J4"/>
    <mergeCell ref="J10:J13"/>
    <mergeCell ref="B14:B17"/>
    <mergeCell ref="C14:C17"/>
    <mergeCell ref="D14:D17"/>
    <mergeCell ref="F14:F17"/>
    <mergeCell ref="I14:I17"/>
    <mergeCell ref="G14:G17"/>
    <mergeCell ref="H14:H17"/>
    <mergeCell ref="F6:H6"/>
    <mergeCell ref="B8:E8"/>
    <mergeCell ref="D10:D13"/>
    <mergeCell ref="F10:F13"/>
    <mergeCell ref="I10:I13"/>
    <mergeCell ref="G10:G13"/>
    <mergeCell ref="C18:C21"/>
    <mergeCell ref="D18:D21"/>
    <mergeCell ref="F18:F21"/>
    <mergeCell ref="I18:I21"/>
    <mergeCell ref="G18:G21"/>
    <mergeCell ref="H18:H21"/>
    <mergeCell ref="I31:I35"/>
    <mergeCell ref="B26:B30"/>
    <mergeCell ref="C26:C30"/>
    <mergeCell ref="D26:D30"/>
    <mergeCell ref="F26:F30"/>
    <mergeCell ref="I26:I30"/>
    <mergeCell ref="G26:G30"/>
    <mergeCell ref="H26:H30"/>
    <mergeCell ref="G31:G35"/>
    <mergeCell ref="H31:H35"/>
    <mergeCell ref="B62:C62"/>
    <mergeCell ref="B31:B35"/>
    <mergeCell ref="C31:C35"/>
    <mergeCell ref="D31:D35"/>
    <mergeCell ref="F31:F35"/>
    <mergeCell ref="B38:E38"/>
    <mergeCell ref="B40:B43"/>
    <mergeCell ref="D40:D43"/>
    <mergeCell ref="F40:F43"/>
    <mergeCell ref="B48:B51"/>
    <mergeCell ref="C48:C51"/>
    <mergeCell ref="D48:D51"/>
    <mergeCell ref="F48:F51"/>
    <mergeCell ref="B56:B59"/>
    <mergeCell ref="C56:C59"/>
    <mergeCell ref="D56:D59"/>
    <mergeCell ref="G40:G43"/>
    <mergeCell ref="H40:H43"/>
    <mergeCell ref="I40:I43"/>
    <mergeCell ref="J40:J43"/>
    <mergeCell ref="B44:B47"/>
    <mergeCell ref="C44:C47"/>
    <mergeCell ref="D44:D47"/>
    <mergeCell ref="F44:F47"/>
    <mergeCell ref="G44:G47"/>
    <mergeCell ref="H44:H47"/>
    <mergeCell ref="I44:I47"/>
    <mergeCell ref="J44:J47"/>
    <mergeCell ref="G48:G51"/>
    <mergeCell ref="H48:H51"/>
    <mergeCell ref="I48:I51"/>
    <mergeCell ref="J48:J51"/>
    <mergeCell ref="B52:B55"/>
    <mergeCell ref="C52:C55"/>
    <mergeCell ref="D52:D55"/>
    <mergeCell ref="F52:F55"/>
    <mergeCell ref="G52:G55"/>
    <mergeCell ref="H52:H55"/>
    <mergeCell ref="I52:I55"/>
    <mergeCell ref="J52:J55"/>
    <mergeCell ref="F56:F59"/>
    <mergeCell ref="G56:G59"/>
    <mergeCell ref="H56:H59"/>
    <mergeCell ref="I56:I59"/>
    <mergeCell ref="J56:J59"/>
  </mergeCells>
  <pageMargins left="0.7" right="0.7" top="0.75" bottom="0.75" header="0.3" footer="0.3"/>
  <pageSetup paperSize="9" orientation="portrait" horizontalDpi="0" verticalDpi="0" copies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"/>
  <sheetViews>
    <sheetView zoomScaleNormal="100" workbookViewId="0"/>
  </sheetViews>
  <sheetFormatPr baseColWidth="10" defaultRowHeight="14.4" x14ac:dyDescent="0.3"/>
  <cols>
    <col min="1" max="1" width="2.44140625" customWidth="1"/>
    <col min="2" max="2" width="18.5546875" style="17" customWidth="1"/>
    <col min="3" max="3" width="2.5546875" style="17" customWidth="1"/>
    <col min="4" max="4" width="7.44140625" style="1" customWidth="1"/>
    <col min="5" max="5" width="117.6640625" customWidth="1"/>
    <col min="6" max="8" width="5.77734375" style="2" customWidth="1"/>
    <col min="9" max="9" width="35.77734375" customWidth="1"/>
  </cols>
  <sheetData>
    <row r="1" spans="2:9" ht="6" customHeight="1" x14ac:dyDescent="0.3"/>
    <row r="2" spans="2:9" ht="18" customHeight="1" x14ac:dyDescent="0.3">
      <c r="B2" s="110" t="str">
        <f>Synthèse!B2</f>
        <v>Analyse des niveaux de durabilité du système alimentaire de la région de […..]</v>
      </c>
      <c r="C2" s="110"/>
      <c r="D2" s="110"/>
      <c r="E2" s="110"/>
      <c r="F2" s="110"/>
      <c r="G2" s="110"/>
      <c r="H2" s="110"/>
      <c r="I2" s="110"/>
    </row>
    <row r="3" spans="2:9" ht="4.8" customHeight="1" x14ac:dyDescent="0.3"/>
    <row r="4" spans="2:9" ht="18" customHeight="1" x14ac:dyDescent="0.35">
      <c r="B4" s="111" t="s">
        <v>62</v>
      </c>
      <c r="C4" s="111"/>
      <c r="D4" s="111"/>
      <c r="E4" s="111"/>
      <c r="F4" s="111"/>
      <c r="G4" s="111"/>
      <c r="H4" s="111"/>
      <c r="I4" s="111"/>
    </row>
    <row r="5" spans="2:9" ht="6" customHeight="1" x14ac:dyDescent="0.3"/>
    <row r="6" spans="2:9" ht="28.8" x14ac:dyDescent="0.3">
      <c r="B6" s="4" t="s">
        <v>3</v>
      </c>
      <c r="C6" s="4"/>
      <c r="D6" s="4" t="s">
        <v>4</v>
      </c>
      <c r="E6" s="5" t="s">
        <v>5</v>
      </c>
      <c r="F6" s="96" t="s">
        <v>6</v>
      </c>
      <c r="G6" s="96"/>
      <c r="H6" s="96"/>
      <c r="I6" s="16" t="s">
        <v>31</v>
      </c>
    </row>
    <row r="8" spans="2:9" ht="14.4" customHeight="1" x14ac:dyDescent="0.3">
      <c r="B8" s="91" t="s">
        <v>61</v>
      </c>
      <c r="C8" s="91"/>
      <c r="D8" s="91"/>
      <c r="E8" s="91"/>
      <c r="F8" s="25" t="s">
        <v>97</v>
      </c>
      <c r="G8" s="25" t="s">
        <v>98</v>
      </c>
      <c r="H8" s="25" t="s">
        <v>99</v>
      </c>
      <c r="I8" s="24"/>
    </row>
    <row r="10" spans="2:9" x14ac:dyDescent="0.3">
      <c r="B10" s="72" t="s">
        <v>89</v>
      </c>
      <c r="C10" s="18"/>
      <c r="D10" s="78">
        <v>25</v>
      </c>
      <c r="E10" s="37" t="s">
        <v>93</v>
      </c>
      <c r="F10" s="81"/>
      <c r="G10" s="81"/>
      <c r="H10" s="81"/>
      <c r="I10" s="84"/>
    </row>
    <row r="11" spans="2:9" x14ac:dyDescent="0.3">
      <c r="B11" s="73"/>
      <c r="C11" s="19"/>
      <c r="D11" s="79"/>
      <c r="E11" s="38" t="s">
        <v>252</v>
      </c>
      <c r="F11" s="82"/>
      <c r="G11" s="82"/>
      <c r="H11" s="82"/>
      <c r="I11" s="85"/>
    </row>
    <row r="12" spans="2:9" x14ac:dyDescent="0.3">
      <c r="B12" s="74"/>
      <c r="C12" s="20"/>
      <c r="D12" s="80"/>
      <c r="E12" s="36" t="s">
        <v>253</v>
      </c>
      <c r="F12" s="83"/>
      <c r="G12" s="83"/>
      <c r="H12" s="83"/>
      <c r="I12" s="86"/>
    </row>
    <row r="13" spans="2:9" x14ac:dyDescent="0.3">
      <c r="B13" s="72" t="s">
        <v>90</v>
      </c>
      <c r="C13" s="101"/>
      <c r="D13" s="78">
        <v>25</v>
      </c>
      <c r="E13" s="9" t="s">
        <v>94</v>
      </c>
      <c r="F13" s="81"/>
      <c r="G13" s="81"/>
      <c r="H13" s="81"/>
      <c r="I13" s="84"/>
    </row>
    <row r="14" spans="2:9" x14ac:dyDescent="0.3">
      <c r="B14" s="73"/>
      <c r="C14" s="102"/>
      <c r="D14" s="79"/>
      <c r="E14" s="10" t="s">
        <v>176</v>
      </c>
      <c r="F14" s="82"/>
      <c r="G14" s="82"/>
      <c r="H14" s="82"/>
      <c r="I14" s="85"/>
    </row>
    <row r="15" spans="2:9" x14ac:dyDescent="0.3">
      <c r="B15" s="73"/>
      <c r="C15" s="102"/>
      <c r="D15" s="79"/>
      <c r="E15" s="10" t="s">
        <v>177</v>
      </c>
      <c r="F15" s="82"/>
      <c r="G15" s="82"/>
      <c r="H15" s="82"/>
      <c r="I15" s="85"/>
    </row>
    <row r="16" spans="2:9" x14ac:dyDescent="0.3">
      <c r="B16" s="74"/>
      <c r="C16" s="103"/>
      <c r="D16" s="80"/>
      <c r="E16" s="11" t="s">
        <v>178</v>
      </c>
      <c r="F16" s="83"/>
      <c r="G16" s="83"/>
      <c r="H16" s="83"/>
      <c r="I16" s="86"/>
    </row>
    <row r="17" spans="2:9" x14ac:dyDescent="0.3">
      <c r="B17" s="72" t="s">
        <v>91</v>
      </c>
      <c r="C17" s="101"/>
      <c r="D17" s="78">
        <v>25</v>
      </c>
      <c r="E17" s="9" t="s">
        <v>95</v>
      </c>
      <c r="F17" s="81"/>
      <c r="G17" s="81"/>
      <c r="H17" s="81"/>
      <c r="I17" s="84"/>
    </row>
    <row r="18" spans="2:9" x14ac:dyDescent="0.3">
      <c r="B18" s="73"/>
      <c r="C18" s="102"/>
      <c r="D18" s="79"/>
      <c r="E18" s="10" t="s">
        <v>179</v>
      </c>
      <c r="F18" s="82"/>
      <c r="G18" s="82"/>
      <c r="H18" s="82"/>
      <c r="I18" s="85"/>
    </row>
    <row r="19" spans="2:9" x14ac:dyDescent="0.3">
      <c r="B19" s="73"/>
      <c r="C19" s="102"/>
      <c r="D19" s="79"/>
      <c r="E19" s="10" t="s">
        <v>180</v>
      </c>
      <c r="F19" s="82"/>
      <c r="G19" s="82"/>
      <c r="H19" s="82"/>
      <c r="I19" s="85"/>
    </row>
    <row r="20" spans="2:9" x14ac:dyDescent="0.3">
      <c r="B20" s="74"/>
      <c r="C20" s="103"/>
      <c r="D20" s="80"/>
      <c r="E20" s="11" t="s">
        <v>181</v>
      </c>
      <c r="F20" s="83"/>
      <c r="G20" s="83"/>
      <c r="H20" s="83"/>
      <c r="I20" s="86"/>
    </row>
    <row r="21" spans="2:9" x14ac:dyDescent="0.3">
      <c r="B21" s="72" t="s">
        <v>92</v>
      </c>
      <c r="C21" s="101"/>
      <c r="D21" s="78">
        <v>25</v>
      </c>
      <c r="E21" t="s">
        <v>96</v>
      </c>
      <c r="F21" s="81"/>
      <c r="G21" s="81"/>
      <c r="H21" s="81"/>
      <c r="I21" s="84"/>
    </row>
    <row r="22" spans="2:9" x14ac:dyDescent="0.3">
      <c r="B22" s="73"/>
      <c r="C22" s="102"/>
      <c r="D22" s="79"/>
      <c r="E22" t="s">
        <v>182</v>
      </c>
      <c r="F22" s="82"/>
      <c r="G22" s="82"/>
      <c r="H22" s="82"/>
      <c r="I22" s="85"/>
    </row>
    <row r="23" spans="2:9" x14ac:dyDescent="0.3">
      <c r="B23" s="73"/>
      <c r="C23" s="102"/>
      <c r="D23" s="79"/>
      <c r="E23" t="s">
        <v>183</v>
      </c>
      <c r="F23" s="82"/>
      <c r="G23" s="82"/>
      <c r="H23" s="82"/>
      <c r="I23" s="85"/>
    </row>
    <row r="24" spans="2:9" x14ac:dyDescent="0.3">
      <c r="B24" s="74"/>
      <c r="C24" s="103"/>
      <c r="D24" s="80"/>
      <c r="E24" s="11" t="s">
        <v>184</v>
      </c>
      <c r="F24" s="83"/>
      <c r="G24" s="83"/>
      <c r="H24" s="83"/>
      <c r="I24" s="86"/>
    </row>
    <row r="26" spans="2:9" x14ac:dyDescent="0.3">
      <c r="B26" s="87" t="s">
        <v>30</v>
      </c>
      <c r="C26" s="87"/>
      <c r="D26" s="17">
        <f>SUM(D10:D24)</f>
        <v>100</v>
      </c>
    </row>
    <row r="27" spans="2:9" x14ac:dyDescent="0.3">
      <c r="B27" s="12"/>
    </row>
    <row r="28" spans="2:9" ht="14.4" customHeight="1" x14ac:dyDescent="0.3">
      <c r="C28" s="13"/>
      <c r="D28" s="13"/>
      <c r="E28" s="14" t="s">
        <v>88</v>
      </c>
      <c r="F28" s="15">
        <f>ROUND((($D10*F10)+($D13*F13)+($D17*F17)+($D21*F21))/100,0)</f>
        <v>0</v>
      </c>
      <c r="G28" s="15">
        <f t="shared" ref="G28:H28" si="0">ROUND((($D10*G10)+($D13*G13)+($D17*G17)+($D21*G21))/100,0)</f>
        <v>0</v>
      </c>
      <c r="H28" s="15">
        <f t="shared" si="0"/>
        <v>0</v>
      </c>
    </row>
  </sheetData>
  <mergeCells count="32">
    <mergeCell ref="H21:H24"/>
    <mergeCell ref="B2:I2"/>
    <mergeCell ref="B4:I4"/>
    <mergeCell ref="B10:B12"/>
    <mergeCell ref="D10:D12"/>
    <mergeCell ref="F10:F12"/>
    <mergeCell ref="I10:I12"/>
    <mergeCell ref="F6:H6"/>
    <mergeCell ref="B8:E8"/>
    <mergeCell ref="G10:G12"/>
    <mergeCell ref="H10:H12"/>
    <mergeCell ref="I21:I24"/>
    <mergeCell ref="B13:B16"/>
    <mergeCell ref="C13:C16"/>
    <mergeCell ref="D13:D16"/>
    <mergeCell ref="F13:F16"/>
    <mergeCell ref="I13:I16"/>
    <mergeCell ref="B17:B20"/>
    <mergeCell ref="C17:C20"/>
    <mergeCell ref="D17:D20"/>
    <mergeCell ref="F17:F20"/>
    <mergeCell ref="I17:I20"/>
    <mergeCell ref="G13:G16"/>
    <mergeCell ref="H13:H16"/>
    <mergeCell ref="G17:G20"/>
    <mergeCell ref="H17:H20"/>
    <mergeCell ref="G21:G24"/>
    <mergeCell ref="B26:C26"/>
    <mergeCell ref="B21:B24"/>
    <mergeCell ref="C21:C24"/>
    <mergeCell ref="D21:D24"/>
    <mergeCell ref="F21:F24"/>
  </mergeCells>
  <pageMargins left="0.7" right="0.7" top="0.75" bottom="0.75" header="0.3" footer="0.3"/>
  <pageSetup paperSize="9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Synthèse</vt:lpstr>
      <vt:lpstr>1. Production</vt:lpstr>
      <vt:lpstr>2. Post-production</vt:lpstr>
      <vt:lpstr>3. Gouvernance alimentaire</vt:lpstr>
      <vt:lpstr>4. Politiques nationales</vt:lpstr>
      <vt:lpstr>5. Engagements citoyens</vt:lpstr>
      <vt:lpstr>6. Participation des femmes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Evaluation d'un systèmes alimentaire</dc:title>
  <dc:subject>Evaluation de la durabilité d'un Syst. Alimentaire</dc:subject>
  <dc:creator>Olivier GENARD</dc:creator>
  <dc:description>Créé par Olivier Genard en décembre 2020 - Pour  plus d'infos : ogenard@gmail.com</dc:description>
  <cp:lastModifiedBy>Olivier GENARD</cp:lastModifiedBy>
  <dcterms:created xsi:type="dcterms:W3CDTF">2020-12-26T13:55:54Z</dcterms:created>
  <dcterms:modified xsi:type="dcterms:W3CDTF">2021-01-17T08:23:29Z</dcterms:modified>
</cp:coreProperties>
</file>